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政府性基金预算收入表" sheetId="1" r:id="rId1"/>
    <sheet name="支出表" sheetId="4" r:id="rId2"/>
    <sheet name="转移支付表" sheetId="6" r:id="rId3"/>
    <sheet name="政府专项债务限额和余额情况表" sheetId="7" r:id="rId4"/>
  </sheets>
  <calcPr calcId="124519"/>
</workbook>
</file>

<file path=xl/calcChain.xml><?xml version="1.0" encoding="utf-8"?>
<calcChain xmlns="http://schemas.openxmlformats.org/spreadsheetml/2006/main">
  <c r="D7" i="6"/>
  <c r="B7"/>
  <c r="B6" s="1"/>
  <c r="D6"/>
  <c r="B175" i="4"/>
  <c r="B174" s="1"/>
  <c r="B145"/>
  <c r="B136"/>
  <c r="B134" s="1"/>
  <c r="B128"/>
  <c r="B127" s="1"/>
  <c r="B124"/>
  <c r="B117"/>
  <c r="B116" s="1"/>
  <c r="B107"/>
  <c r="B100"/>
  <c r="B91"/>
  <c r="B86"/>
  <c r="B81"/>
  <c r="B76"/>
  <c r="B70"/>
  <c r="B65"/>
  <c r="B60"/>
  <c r="B54"/>
  <c r="B46"/>
  <c r="B41"/>
  <c r="B28"/>
  <c r="B22"/>
  <c r="B20"/>
  <c r="B16"/>
  <c r="B12"/>
  <c r="B6"/>
  <c r="B5" s="1"/>
  <c r="B37" i="1"/>
  <c r="B36" s="1"/>
  <c r="B23"/>
  <c r="B18"/>
  <c r="B11"/>
  <c r="B75" i="4" l="1"/>
  <c r="B173" s="1"/>
  <c r="B186" s="1"/>
  <c r="B11"/>
  <c r="B53"/>
  <c r="B27"/>
  <c r="B35" i="1"/>
  <c r="B48" s="1"/>
</calcChain>
</file>

<file path=xl/sharedStrings.xml><?xml version="1.0" encoding="utf-8"?>
<sst xmlns="http://schemas.openxmlformats.org/spreadsheetml/2006/main" count="247" uniqueCount="216">
  <si>
    <t>单位：万元</t>
  </si>
  <si>
    <t>项目</t>
  </si>
  <si>
    <t>预算数</t>
  </si>
  <si>
    <t>转移性收入</t>
  </si>
  <si>
    <t xml:space="preserve">  上年结余收入</t>
  </si>
  <si>
    <t xml:space="preserve">  调入资金</t>
  </si>
  <si>
    <t>收入总计</t>
  </si>
  <si>
    <t>支出总计</t>
  </si>
  <si>
    <t>区划名称</t>
    <phoneticPr fontId="9" type="noConversion"/>
  </si>
  <si>
    <t>其中：</t>
    <phoneticPr fontId="9" type="noConversion"/>
  </si>
  <si>
    <t>延津县</t>
    <phoneticPr fontId="9" type="noConversion"/>
  </si>
  <si>
    <r>
      <t>收</t>
    </r>
    <r>
      <rPr>
        <b/>
        <sz val="14"/>
        <rFont val="宋体"/>
        <charset val="134"/>
      </rPr>
      <t>入</t>
    </r>
  </si>
  <si>
    <r>
      <t>支</t>
    </r>
    <r>
      <rPr>
        <b/>
        <sz val="14"/>
        <rFont val="宋体"/>
        <charset val="134"/>
      </rPr>
      <t>出</t>
    </r>
  </si>
  <si>
    <r>
      <t>项</t>
    </r>
    <r>
      <rPr>
        <b/>
        <sz val="12"/>
        <rFont val="宋体"/>
        <charset val="134"/>
      </rPr>
      <t>目</t>
    </r>
  </si>
  <si>
    <t>一、农网还贷资金收入</t>
  </si>
  <si>
    <t>一、文化体育与传媒支出</t>
  </si>
  <si>
    <t>二、海南省高等级公路车辆通行附加费收入</t>
  </si>
  <si>
    <t xml:space="preserve">    国家电影事业发展专项资金及对应专项债务收入安排的支出</t>
  </si>
  <si>
    <t>三、港口建设费收入</t>
  </si>
  <si>
    <t xml:space="preserve">      资助国产影片放映</t>
  </si>
  <si>
    <t xml:space="preserve">      资助城市影院</t>
  </si>
  <si>
    <t xml:space="preserve">      资助少数民族电影译制</t>
  </si>
  <si>
    <t xml:space="preserve">      其他国家电影事业发展专项资金支出</t>
  </si>
  <si>
    <t>二、社会保障和就业支出</t>
  </si>
  <si>
    <t xml:space="preserve">  土地出让价款收入</t>
  </si>
  <si>
    <t xml:space="preserve">    大中型水库移民后期扶持基金支出</t>
  </si>
  <si>
    <t xml:space="preserve">  补缴的土地价款</t>
  </si>
  <si>
    <t xml:space="preserve">      移民补助</t>
  </si>
  <si>
    <t xml:space="preserve">  划拨土地收入</t>
  </si>
  <si>
    <t xml:space="preserve">      基础设施建设和经济发展</t>
  </si>
  <si>
    <t xml:space="preserve">      其他大中型水库移民后期扶持基金支出</t>
  </si>
  <si>
    <t xml:space="preserve">  其他土地出让收入</t>
  </si>
  <si>
    <t xml:space="preserve">    小型水库移民扶助基金及对应专项债务收入安排的支出</t>
  </si>
  <si>
    <t xml:space="preserve">  福利彩票公益金收入</t>
  </si>
  <si>
    <t xml:space="preserve">      其他小型水库移民扶助基金支出</t>
  </si>
  <si>
    <t xml:space="preserve">  体育彩票公益金收入</t>
  </si>
  <si>
    <t>三、节能环保支出</t>
  </si>
  <si>
    <t xml:space="preserve">    可再生能源电价附加收入安排的支出</t>
  </si>
  <si>
    <t xml:space="preserve">    废弃电器电子产品处理基金支出</t>
  </si>
  <si>
    <t xml:space="preserve">  南水北调工程建设资金</t>
  </si>
  <si>
    <t xml:space="preserve">  三峡工程后续工作资金</t>
  </si>
  <si>
    <t xml:space="preserve">  省级重大水利工程建设资金</t>
  </si>
  <si>
    <t>四、城乡社区支出</t>
  </si>
  <si>
    <t xml:space="preserve">    国有土地使用权出让收入及对应专项债务收入安排的支出</t>
  </si>
  <si>
    <t xml:space="preserve">      征地和拆迁补偿支出</t>
  </si>
  <si>
    <t xml:space="preserve">      土地开发支出</t>
  </si>
  <si>
    <t xml:space="preserve">      城市建设支出</t>
  </si>
  <si>
    <t xml:space="preserve">      农村基础设施建设支出</t>
  </si>
  <si>
    <t xml:space="preserve">      补助被征地农民支出</t>
  </si>
  <si>
    <t xml:space="preserve">      土地出让业务支出</t>
  </si>
  <si>
    <t xml:space="preserve">      廉租住房支出</t>
  </si>
  <si>
    <t xml:space="preserve">      支付破产或改制企业职工安置费</t>
  </si>
  <si>
    <t xml:space="preserve">      棚户区改造支出</t>
  </si>
  <si>
    <t xml:space="preserve">      保障性住房租金补贴</t>
  </si>
  <si>
    <t xml:space="preserve">    国有土地收益基金及对应专项债务收入安排的支出</t>
  </si>
  <si>
    <t xml:space="preserve">      其他国有土地收益基金支出</t>
  </si>
  <si>
    <t xml:space="preserve">    农业土地开发资金及对应专项债务收入安排的支出</t>
  </si>
  <si>
    <t xml:space="preserve">    城市基础设施配套费及对应专项债务收入安排的支出</t>
  </si>
  <si>
    <t xml:space="preserve">      城市公共设施</t>
  </si>
  <si>
    <t xml:space="preserve">      城市环境卫生</t>
  </si>
  <si>
    <t xml:space="preserve">      公有房屋</t>
  </si>
  <si>
    <t xml:space="preserve">      城市防洪</t>
  </si>
  <si>
    <t xml:space="preserve">      其他城市基础设施配套费安排的支出</t>
  </si>
  <si>
    <t xml:space="preserve">    污水处理费收入及对应专项债务收入安排的支出</t>
  </si>
  <si>
    <t>五、农林水支出</t>
  </si>
  <si>
    <t xml:space="preserve">    新菜地开发建设基金及对应专项债务收入安排的支出</t>
  </si>
  <si>
    <t xml:space="preserve">      开发新菜地工程</t>
  </si>
  <si>
    <t xml:space="preserve">      改造老菜地工程</t>
  </si>
  <si>
    <t xml:space="preserve">      设备购置</t>
  </si>
  <si>
    <t xml:space="preserve">      技术培训与推广</t>
  </si>
  <si>
    <t xml:space="preserve">      其他新菜地开发建设基金支出</t>
  </si>
  <si>
    <t xml:space="preserve">    大中型水库库区基金及对应专项债务收入安排的支出</t>
  </si>
  <si>
    <t xml:space="preserve">      解决移民遗留问题</t>
  </si>
  <si>
    <t xml:space="preserve">      库区防护工程维护</t>
  </si>
  <si>
    <t xml:space="preserve">      其他大中型水库库区基金支出</t>
  </si>
  <si>
    <t xml:space="preserve">    三峡水库库区基金支出</t>
  </si>
  <si>
    <t xml:space="preserve">      库区维护和管理</t>
  </si>
  <si>
    <t xml:space="preserve">      其他三峡水库库区基金支出</t>
  </si>
  <si>
    <t xml:space="preserve">    国家重大水利工程建设基金及对应专项债务收入安排的支出</t>
  </si>
  <si>
    <t xml:space="preserve">      南水北调工程建设</t>
  </si>
  <si>
    <t xml:space="preserve">      三峡工程后续工作</t>
  </si>
  <si>
    <t xml:space="preserve">      地方重大水利工程建设</t>
  </si>
  <si>
    <t xml:space="preserve">      其他重大水利工程建设基金支出</t>
  </si>
  <si>
    <t>六、交通运输支出</t>
  </si>
  <si>
    <t xml:space="preserve">    海南省高等级公路车辆通行附加费及对应专项债务收入安排的支出</t>
  </si>
  <si>
    <t xml:space="preserve">      公路建设</t>
  </si>
  <si>
    <t xml:space="preserve">      公路养护</t>
  </si>
  <si>
    <t xml:space="preserve">      公路还贷</t>
  </si>
  <si>
    <t xml:space="preserve">      其他海南省高等级公路车辆通行附加费安排的支出</t>
  </si>
  <si>
    <t xml:space="preserve">    车辆通行费及对应专项债务收入安排的支出</t>
  </si>
  <si>
    <t xml:space="preserve">      政府还贷公路养护</t>
  </si>
  <si>
    <t xml:space="preserve">      政府还贷公路管理</t>
  </si>
  <si>
    <t xml:space="preserve">      其他车辆通行费安排的支出</t>
  </si>
  <si>
    <t xml:space="preserve">    港口建设费及对应债务收入安排的支出</t>
  </si>
  <si>
    <t xml:space="preserve">      港口设施</t>
  </si>
  <si>
    <t xml:space="preserve">      航道建设和维护</t>
  </si>
  <si>
    <t xml:space="preserve">      航运保障系统建设</t>
  </si>
  <si>
    <t xml:space="preserve">      其他港口建设费安排的支出</t>
  </si>
  <si>
    <t xml:space="preserve">    铁路建设基金支出</t>
  </si>
  <si>
    <t xml:space="preserve">      铁路建设投资</t>
  </si>
  <si>
    <t xml:space="preserve">      购置铁路机车车辆</t>
  </si>
  <si>
    <t xml:space="preserve">      铁路还贷</t>
  </si>
  <si>
    <t xml:space="preserve">      建设项目铺底资金</t>
  </si>
  <si>
    <t xml:space="preserve">      勘测设计</t>
  </si>
  <si>
    <t xml:space="preserve">      注册资本金</t>
  </si>
  <si>
    <t xml:space="preserve">      周转资金</t>
  </si>
  <si>
    <t xml:space="preserve">      其他铁路建设基金支出</t>
  </si>
  <si>
    <t xml:space="preserve">    船舶油污损害赔偿基金支出</t>
  </si>
  <si>
    <t xml:space="preserve">      应急处置费用</t>
  </si>
  <si>
    <t xml:space="preserve">      控制清除污染</t>
  </si>
  <si>
    <t xml:space="preserve">      损失补偿</t>
  </si>
  <si>
    <t xml:space="preserve">      生态恢复</t>
  </si>
  <si>
    <t xml:space="preserve">      监视监测</t>
  </si>
  <si>
    <t xml:space="preserve">      其他船舶油污损害赔偿基金支出</t>
  </si>
  <si>
    <t xml:space="preserve">    民航发展基金支出</t>
  </si>
  <si>
    <t xml:space="preserve">      民航机场建设</t>
  </si>
  <si>
    <t xml:space="preserve">      空管系统建设</t>
  </si>
  <si>
    <t xml:space="preserve">      民航安全</t>
  </si>
  <si>
    <t xml:space="preserve">      航线和机场补贴</t>
  </si>
  <si>
    <t xml:space="preserve">      民航节能减排</t>
  </si>
  <si>
    <t xml:space="preserve">      通用航空发展</t>
  </si>
  <si>
    <t xml:space="preserve">      征管经费</t>
  </si>
  <si>
    <t xml:space="preserve">      其他民航发展基金支出</t>
  </si>
  <si>
    <t>七、资源勘探信息等支出</t>
  </si>
  <si>
    <t xml:space="preserve">    散装水泥专项资金及对应专项债务收入安排的支出</t>
  </si>
  <si>
    <t xml:space="preserve">      建设专用设施</t>
  </si>
  <si>
    <t xml:space="preserve">      专用设备购置和维修</t>
  </si>
  <si>
    <t xml:space="preserve">      贷款贴息</t>
  </si>
  <si>
    <t xml:space="preserve">      技术研发与推广</t>
  </si>
  <si>
    <t xml:space="preserve">      宣传</t>
  </si>
  <si>
    <t xml:space="preserve">      其他散装水泥专项资金支出</t>
  </si>
  <si>
    <t xml:space="preserve">    农网还贷资金支出</t>
  </si>
  <si>
    <t xml:space="preserve">      地方农网还贷资金支出</t>
  </si>
  <si>
    <t xml:space="preserve">      其他农网还贷资金支出</t>
  </si>
  <si>
    <t>八、商业服务业等支出</t>
  </si>
  <si>
    <t xml:space="preserve">    旅游发展基金支出</t>
  </si>
  <si>
    <t xml:space="preserve">      宣传促销</t>
  </si>
  <si>
    <t xml:space="preserve">      行业规划</t>
  </si>
  <si>
    <t xml:space="preserve">      旅游事业补助</t>
  </si>
  <si>
    <t xml:space="preserve">      地方旅游开发项目补助</t>
  </si>
  <si>
    <t xml:space="preserve">      其他旅游发展基金支出</t>
  </si>
  <si>
    <t>九、其他支出</t>
  </si>
  <si>
    <t xml:space="preserve">    其他政府性基金及对应专项债务收入安排的支出</t>
  </si>
  <si>
    <t xml:space="preserve">    彩票发行销售机构业务费安排的支出</t>
  </si>
  <si>
    <t xml:space="preserve">      福利彩票发行机构的业务费支出</t>
  </si>
  <si>
    <t xml:space="preserve">      体育彩票发行机构的业务费支出</t>
  </si>
  <si>
    <t xml:space="preserve">      福利彩票销售机构的业务费支出</t>
  </si>
  <si>
    <t xml:space="preserve">      体育彩票销售机构的业务费支出</t>
  </si>
  <si>
    <t xml:space="preserve">      彩票兑奖周转金支出</t>
  </si>
  <si>
    <t xml:space="preserve">      彩票发行销售风险基金支出</t>
  </si>
  <si>
    <t xml:space="preserve">      彩票市场调控资金支出</t>
  </si>
  <si>
    <t xml:space="preserve">      其他彩票发行销售机构业务费安排的支出</t>
  </si>
  <si>
    <t xml:space="preserve">    彩票公益金及对应专项债务收入安排的支出</t>
  </si>
  <si>
    <t xml:space="preserve">      用于社会福利的彩票公益金支出</t>
  </si>
  <si>
    <t xml:space="preserve">      用于体育事业的彩票公益金支出</t>
  </si>
  <si>
    <t xml:space="preserve">      用于教育事业的彩票公益金支出</t>
  </si>
  <si>
    <t xml:space="preserve">      用于红十字事业的彩票公益金支出</t>
  </si>
  <si>
    <t xml:space="preserve">      用于残疾人事业的彩票公益金支出</t>
  </si>
  <si>
    <t xml:space="preserve">      用于文化事业的彩票公益金支出</t>
  </si>
  <si>
    <t xml:space="preserve">      用于扶贫的彩票公益金支出</t>
  </si>
  <si>
    <t xml:space="preserve">      用于法律援助的彩票公益金支出</t>
  </si>
  <si>
    <t xml:space="preserve">      用于城乡医疗救助的的彩票公益金支出</t>
  </si>
  <si>
    <t xml:space="preserve">      用于其他社会公益事业的彩票公益金支出</t>
  </si>
  <si>
    <t>十、债务付息支出</t>
  </si>
  <si>
    <t>十一、债务发行费用支出</t>
  </si>
  <si>
    <t>收入合计</t>
  </si>
  <si>
    <t>支出合计</t>
  </si>
  <si>
    <t>转移性支出</t>
  </si>
  <si>
    <t xml:space="preserve">  政府性基金转移收入</t>
  </si>
  <si>
    <t xml:space="preserve">  政府性基金转移支付</t>
  </si>
  <si>
    <t xml:space="preserve">    政府性基金补助收入</t>
  </si>
  <si>
    <t xml:space="preserve">    政府性基金补助支出</t>
  </si>
  <si>
    <t xml:space="preserve">    政府性基金上解收入</t>
  </si>
  <si>
    <t xml:space="preserve">    政府性基金上解支出</t>
  </si>
  <si>
    <t xml:space="preserve"> 调出资金</t>
  </si>
  <si>
    <t xml:space="preserve"> 年终结余</t>
  </si>
  <si>
    <t xml:space="preserve">    其中：地方政府性基金调入专项收入</t>
  </si>
  <si>
    <t xml:space="preserve"> 地方政府专项债务还本支出</t>
    <phoneticPr fontId="5" type="noConversion"/>
  </si>
  <si>
    <t xml:space="preserve">  地方政府专项债务收入</t>
  </si>
  <si>
    <t xml:space="preserve"> 地方政府专项债务转贷支出</t>
    <phoneticPr fontId="5" type="noConversion"/>
  </si>
  <si>
    <t xml:space="preserve">  地方政府专项债务转贷收入</t>
    <phoneticPr fontId="5" type="noConversion"/>
  </si>
  <si>
    <t>表一</t>
    <phoneticPr fontId="2" type="noConversion"/>
  </si>
  <si>
    <t>2018年政府性基金预算收入表</t>
    <phoneticPr fontId="5" type="noConversion"/>
  </si>
  <si>
    <t>四、国家电影事业发展专项资金收入</t>
    <phoneticPr fontId="5" type="noConversion"/>
  </si>
  <si>
    <t>五、国有土地收益基金收入</t>
    <phoneticPr fontId="5" type="noConversion"/>
  </si>
  <si>
    <t>六、农业土地开发资金收入</t>
    <phoneticPr fontId="5" type="noConversion"/>
  </si>
  <si>
    <t>七、国有土地使用权出让收入</t>
    <phoneticPr fontId="5" type="noConversion"/>
  </si>
  <si>
    <t xml:space="preserve">  缴纳新增建设用地土地有偿使用费</t>
  </si>
  <si>
    <t>八、大中型水库库区基金收入</t>
    <phoneticPr fontId="5" type="noConversion"/>
  </si>
  <si>
    <t>九、彩票公益金收入</t>
    <phoneticPr fontId="5" type="noConversion"/>
  </si>
  <si>
    <t>十、城市基础设施配套费收入</t>
    <phoneticPr fontId="5" type="noConversion"/>
  </si>
  <si>
    <t>十一、小型水库移民扶助基金收入</t>
    <phoneticPr fontId="5" type="noConversion"/>
  </si>
  <si>
    <t>十二、国家重大水利工程建设基金收入</t>
    <phoneticPr fontId="5" type="noConversion"/>
  </si>
  <si>
    <t>十三、车辆通行费</t>
    <phoneticPr fontId="5" type="noConversion"/>
  </si>
  <si>
    <t>十四、污水处理费收入</t>
    <phoneticPr fontId="5" type="noConversion"/>
  </si>
  <si>
    <t>十五、彩票发行机构和彩票销售机构的业务费用</t>
    <phoneticPr fontId="5" type="noConversion"/>
  </si>
  <si>
    <t>十六、其他政府性基金收入</t>
    <phoneticPr fontId="5" type="noConversion"/>
  </si>
  <si>
    <t>十七、专项债券对应项目专项收入</t>
    <phoneticPr fontId="5" type="noConversion"/>
  </si>
  <si>
    <t xml:space="preserve">  地方政府专项债务转贷收入</t>
    <phoneticPr fontId="5" type="noConversion"/>
  </si>
  <si>
    <t>表二</t>
    <phoneticPr fontId="2" type="noConversion"/>
  </si>
  <si>
    <t xml:space="preserve">      回收处理费用补贴</t>
  </si>
  <si>
    <t xml:space="preserve">      信息系统建设</t>
  </si>
  <si>
    <t xml:space="preserve">      基金征管经费</t>
  </si>
  <si>
    <t xml:space="preserve">      其他废弃电器电子产品处理基金支出</t>
  </si>
  <si>
    <t xml:space="preserve">      公共租赁住房支出</t>
  </si>
  <si>
    <t xml:space="preserve">      其他国有土地使用权出让收入安排的支出</t>
    <phoneticPr fontId="5" type="noConversion"/>
  </si>
  <si>
    <t xml:space="preserve"> 地方政府专项债务还本支出</t>
    <phoneticPr fontId="5" type="noConversion"/>
  </si>
  <si>
    <t xml:space="preserve"> 地方政府专项债务转贷支出</t>
    <phoneticPr fontId="5" type="noConversion"/>
  </si>
  <si>
    <t>2018年政府性基金预算支出表</t>
    <phoneticPr fontId="5" type="noConversion"/>
  </si>
  <si>
    <t>2018年政府性基金预算转移支付表</t>
    <phoneticPr fontId="5" type="noConversion"/>
  </si>
  <si>
    <t>表三</t>
    <phoneticPr fontId="2" type="noConversion"/>
  </si>
  <si>
    <t>表四</t>
    <phoneticPr fontId="9" type="noConversion"/>
  </si>
  <si>
    <t>政府专项债务限额和余额表</t>
    <phoneticPr fontId="9" type="noConversion"/>
  </si>
  <si>
    <t xml:space="preserve"> 2017年专项债务限额</t>
  </si>
  <si>
    <t>2017年末专项债务余额</t>
  </si>
  <si>
    <t>2017年末专项债券余额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</si>
</sst>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#,##0_ "/>
    <numFmt numFmtId="177" formatCode="_ * #,##0_ ;_ * \-#,##0_ ;_ * &quot;-&quot;??_ ;_ @_ "/>
  </numFmts>
  <fonts count="20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黑体"/>
      <family val="3"/>
      <charset val="134"/>
    </font>
    <font>
      <b/>
      <sz val="16"/>
      <name val="黑体"/>
      <family val="3"/>
      <charset val="134"/>
    </font>
    <font>
      <sz val="9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8"/>
      <name val="宋体"/>
      <family val="3"/>
      <charset val="134"/>
    </font>
    <font>
      <b/>
      <sz val="20"/>
      <name val="黑体"/>
      <family val="3"/>
      <charset val="134"/>
    </font>
    <font>
      <sz val="12"/>
      <color indexed="8"/>
      <name val="宋体"/>
      <family val="3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/>
  </cellStyleXfs>
  <cellXfs count="54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7" fillId="0" borderId="1" xfId="0" applyFont="1" applyFill="1" applyBorder="1" applyAlignment="1">
      <alignment vertical="center"/>
    </xf>
    <xf numFmtId="176" fontId="7" fillId="0" borderId="1" xfId="0" applyNumberFormat="1" applyFont="1" applyFill="1" applyBorder="1" applyAlignment="1" applyProtection="1">
      <alignment vertical="center"/>
    </xf>
    <xf numFmtId="176" fontId="7" fillId="0" borderId="1" xfId="0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0" fontId="11" fillId="0" borderId="0" xfId="2" applyFont="1" applyFill="1">
      <alignment vertical="center"/>
    </xf>
    <xf numFmtId="0" fontId="0" fillId="0" borderId="0" xfId="0" applyAlignment="1"/>
    <xf numFmtId="0" fontId="14" fillId="0" borderId="0" xfId="2" applyFont="1" applyFill="1" applyAlignment="1">
      <alignment vertical="center"/>
    </xf>
    <xf numFmtId="0" fontId="8" fillId="0" borderId="0" xfId="2" applyFont="1" applyFill="1" applyAlignment="1">
      <alignment horizontal="right" vertical="center"/>
    </xf>
    <xf numFmtId="0" fontId="0" fillId="0" borderId="1" xfId="2" applyFont="1" applyFill="1" applyBorder="1" applyAlignment="1">
      <alignment horizontal="center" vertical="center" wrapText="1"/>
    </xf>
    <xf numFmtId="177" fontId="15" fillId="0" borderId="1" xfId="1" applyNumberFormat="1" applyFont="1" applyFill="1" applyBorder="1" applyAlignment="1">
      <alignment vertical="center"/>
    </xf>
    <xf numFmtId="176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17" fillId="0" borderId="4" xfId="0" applyFont="1" applyFill="1" applyBorder="1" applyAlignment="1">
      <alignment horizontal="center" vertical="center"/>
    </xf>
    <xf numFmtId="176" fontId="17" fillId="0" borderId="4" xfId="0" applyNumberFormat="1" applyFont="1" applyFill="1" applyBorder="1" applyAlignment="1">
      <alignment horizontal="center" vertical="center"/>
    </xf>
    <xf numFmtId="176" fontId="17" fillId="2" borderId="4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/>
    </xf>
    <xf numFmtId="176" fontId="7" fillId="0" borderId="2" xfId="0" applyNumberFormat="1" applyFont="1" applyFill="1" applyBorder="1" applyAlignment="1">
      <alignment vertical="center"/>
    </xf>
    <xf numFmtId="176" fontId="0" fillId="0" borderId="1" xfId="0" applyNumberFormat="1" applyFill="1" applyBorder="1" applyAlignment="1">
      <alignment vertical="center"/>
    </xf>
    <xf numFmtId="1" fontId="7" fillId="0" borderId="1" xfId="0" applyNumberFormat="1" applyFont="1" applyFill="1" applyBorder="1" applyAlignment="1" applyProtection="1">
      <alignment vertical="center"/>
      <protection locked="0"/>
    </xf>
    <xf numFmtId="176" fontId="0" fillId="0" borderId="0" xfId="0" applyNumberFormat="1" applyFill="1" applyAlignment="1">
      <alignment horizontal="right" vertical="center"/>
    </xf>
    <xf numFmtId="0" fontId="11" fillId="0" borderId="4" xfId="0" applyFont="1" applyFill="1" applyBorder="1" applyAlignment="1">
      <alignment horizontal="center" vertical="center"/>
    </xf>
    <xf numFmtId="176" fontId="11" fillId="0" borderId="4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3" fontId="10" fillId="0" borderId="1" xfId="0" applyNumberFormat="1" applyFont="1" applyFill="1" applyBorder="1" applyAlignment="1" applyProtection="1">
      <alignment vertical="center"/>
    </xf>
    <xf numFmtId="176" fontId="10" fillId="0" borderId="1" xfId="0" applyNumberFormat="1" applyFont="1" applyFill="1" applyBorder="1" applyAlignment="1">
      <alignment vertical="center"/>
    </xf>
    <xf numFmtId="3" fontId="12" fillId="0" borderId="1" xfId="0" applyNumberFormat="1" applyFont="1" applyFill="1" applyBorder="1" applyAlignment="1" applyProtection="1">
      <alignment vertical="center"/>
    </xf>
    <xf numFmtId="176" fontId="11" fillId="2" borderId="4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distributed" vertical="center"/>
    </xf>
    <xf numFmtId="0" fontId="11" fillId="0" borderId="1" xfId="0" applyFont="1" applyFill="1" applyBorder="1" applyAlignment="1">
      <alignment vertical="center"/>
    </xf>
    <xf numFmtId="176" fontId="18" fillId="0" borderId="1" xfId="0" applyNumberFormat="1" applyFont="1" applyFill="1" applyBorder="1" applyAlignment="1">
      <alignment vertical="center"/>
    </xf>
    <xf numFmtId="1" fontId="10" fillId="0" borderId="1" xfId="0" applyNumberFormat="1" applyFont="1" applyFill="1" applyBorder="1" applyAlignment="1" applyProtection="1">
      <alignment vertical="center"/>
      <protection locked="0"/>
    </xf>
    <xf numFmtId="176" fontId="18" fillId="2" borderId="1" xfId="0" applyNumberFormat="1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176" fontId="19" fillId="0" borderId="0" xfId="0" applyNumberFormat="1" applyFont="1" applyFill="1" applyAlignment="1">
      <alignment vertical="center"/>
    </xf>
    <xf numFmtId="3" fontId="10" fillId="0" borderId="1" xfId="0" applyNumberFormat="1" applyFont="1" applyFill="1" applyBorder="1" applyAlignment="1" applyProtection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1" fillId="0" borderId="0" xfId="0" applyFont="1" applyFill="1" applyAlignment="1">
      <alignment vertical="center"/>
    </xf>
    <xf numFmtId="176" fontId="10" fillId="0" borderId="1" xfId="0" applyNumberFormat="1" applyFont="1" applyFill="1" applyBorder="1" applyAlignment="1" applyProtection="1">
      <alignment vertical="center"/>
    </xf>
    <xf numFmtId="176" fontId="19" fillId="0" borderId="0" xfId="0" applyNumberFormat="1" applyFont="1" applyFill="1" applyAlignment="1">
      <alignment horizontal="right" vertical="center"/>
    </xf>
    <xf numFmtId="0" fontId="11" fillId="0" borderId="1" xfId="3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176" fontId="16" fillId="0" borderId="3" xfId="0" applyNumberFormat="1" applyFont="1" applyFill="1" applyBorder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</cellXfs>
  <cellStyles count="4">
    <cellStyle name="常规" xfId="0" builtinId="0"/>
    <cellStyle name="常规 15" xfId="3"/>
    <cellStyle name="常规_附件：2012年出口退税基数及超基数上解情况表" xfId="2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8"/>
  <sheetViews>
    <sheetView tabSelected="1" workbookViewId="0">
      <pane xSplit="1" ySplit="3" topLeftCell="B19" activePane="bottomRight" state="frozen"/>
      <selection pane="topRight" activeCell="B1" sqref="B1"/>
      <selection pane="bottomLeft" activeCell="A5" sqref="A5"/>
      <selection pane="bottomRight" activeCell="A28" sqref="A28"/>
    </sheetView>
  </sheetViews>
  <sheetFormatPr defaultRowHeight="13.5"/>
  <cols>
    <col min="1" max="1" width="58.875" style="14" customWidth="1"/>
    <col min="2" max="2" width="27.875" style="13" customWidth="1"/>
    <col min="3" max="16384" width="9" style="14"/>
  </cols>
  <sheetData>
    <row r="1" spans="1:2" ht="14.25">
      <c r="A1" s="1" t="s">
        <v>181</v>
      </c>
    </row>
    <row r="2" spans="1:2" ht="20.25">
      <c r="A2" s="46" t="s">
        <v>182</v>
      </c>
      <c r="B2" s="47"/>
    </row>
    <row r="3" spans="1:2" ht="14.25">
      <c r="A3" s="1"/>
      <c r="B3" s="22" t="s">
        <v>0</v>
      </c>
    </row>
    <row r="4" spans="1:2" s="25" customFormat="1" ht="14.25">
      <c r="A4" s="23" t="s">
        <v>1</v>
      </c>
      <c r="B4" s="24" t="s">
        <v>2</v>
      </c>
    </row>
    <row r="5" spans="1:2" s="25" customFormat="1" ht="14.25">
      <c r="A5" s="26" t="s">
        <v>14</v>
      </c>
      <c r="B5" s="27"/>
    </row>
    <row r="6" spans="1:2" s="25" customFormat="1" ht="14.25">
      <c r="A6" s="26" t="s">
        <v>16</v>
      </c>
      <c r="B6" s="27"/>
    </row>
    <row r="7" spans="1:2" s="25" customFormat="1" ht="14.25">
      <c r="A7" s="26" t="s">
        <v>18</v>
      </c>
      <c r="B7" s="27"/>
    </row>
    <row r="8" spans="1:2" s="25" customFormat="1" ht="14.25">
      <c r="A8" s="28" t="s">
        <v>183</v>
      </c>
      <c r="B8" s="27"/>
    </row>
    <row r="9" spans="1:2" s="25" customFormat="1" ht="14.25">
      <c r="A9" s="26" t="s">
        <v>184</v>
      </c>
      <c r="B9" s="27">
        <v>1050</v>
      </c>
    </row>
    <row r="10" spans="1:2" s="25" customFormat="1" ht="14.25">
      <c r="A10" s="26" t="s">
        <v>185</v>
      </c>
      <c r="B10" s="27">
        <v>1000</v>
      </c>
    </row>
    <row r="11" spans="1:2" s="25" customFormat="1" ht="14.25">
      <c r="A11" s="26" t="s">
        <v>186</v>
      </c>
      <c r="B11" s="29">
        <f>SUM(B12:B16)</f>
        <v>52950</v>
      </c>
    </row>
    <row r="12" spans="1:2" s="25" customFormat="1" ht="14.25">
      <c r="A12" s="30" t="s">
        <v>24</v>
      </c>
      <c r="B12" s="27">
        <v>52950</v>
      </c>
    </row>
    <row r="13" spans="1:2" s="25" customFormat="1" ht="14.25">
      <c r="A13" s="30" t="s">
        <v>26</v>
      </c>
      <c r="B13" s="27"/>
    </row>
    <row r="14" spans="1:2" s="25" customFormat="1" ht="14.25">
      <c r="A14" s="30" t="s">
        <v>28</v>
      </c>
      <c r="B14" s="27"/>
    </row>
    <row r="15" spans="1:2" s="25" customFormat="1" ht="14.25">
      <c r="A15" s="30" t="s">
        <v>187</v>
      </c>
      <c r="B15" s="27"/>
    </row>
    <row r="16" spans="1:2" s="25" customFormat="1" ht="14.25">
      <c r="A16" s="30" t="s">
        <v>31</v>
      </c>
      <c r="B16" s="27"/>
    </row>
    <row r="17" spans="1:2" s="25" customFormat="1" ht="14.25">
      <c r="A17" s="26" t="s">
        <v>188</v>
      </c>
      <c r="B17" s="27"/>
    </row>
    <row r="18" spans="1:2" s="25" customFormat="1" ht="14.25">
      <c r="A18" s="26" t="s">
        <v>189</v>
      </c>
      <c r="B18" s="29">
        <f>SUM(B19:B20)</f>
        <v>0</v>
      </c>
    </row>
    <row r="19" spans="1:2" s="25" customFormat="1" ht="14.25">
      <c r="A19" s="30" t="s">
        <v>33</v>
      </c>
      <c r="B19" s="27"/>
    </row>
    <row r="20" spans="1:2" s="25" customFormat="1" ht="14.25">
      <c r="A20" s="30" t="s">
        <v>35</v>
      </c>
      <c r="B20" s="27"/>
    </row>
    <row r="21" spans="1:2" s="25" customFormat="1" ht="14.25">
      <c r="A21" s="26" t="s">
        <v>190</v>
      </c>
      <c r="B21" s="27">
        <v>6000</v>
      </c>
    </row>
    <row r="22" spans="1:2" s="25" customFormat="1" ht="14.25">
      <c r="A22" s="26" t="s">
        <v>191</v>
      </c>
      <c r="B22" s="27"/>
    </row>
    <row r="23" spans="1:2" s="25" customFormat="1" ht="14.25">
      <c r="A23" s="26" t="s">
        <v>192</v>
      </c>
      <c r="B23" s="29">
        <f>SUM(B24:B26)</f>
        <v>0</v>
      </c>
    </row>
    <row r="24" spans="1:2" s="25" customFormat="1" ht="14.25">
      <c r="A24" s="30" t="s">
        <v>39</v>
      </c>
      <c r="B24" s="27"/>
    </row>
    <row r="25" spans="1:2" s="25" customFormat="1" ht="14.25">
      <c r="A25" s="30" t="s">
        <v>40</v>
      </c>
      <c r="B25" s="27"/>
    </row>
    <row r="26" spans="1:2" s="25" customFormat="1" ht="14.25">
      <c r="A26" s="30" t="s">
        <v>41</v>
      </c>
      <c r="B26" s="27"/>
    </row>
    <row r="27" spans="1:2" s="25" customFormat="1" ht="14.25">
      <c r="A27" s="26" t="s">
        <v>193</v>
      </c>
      <c r="B27" s="27"/>
    </row>
    <row r="28" spans="1:2" s="25" customFormat="1" ht="14.25">
      <c r="A28" s="26" t="s">
        <v>194</v>
      </c>
      <c r="B28" s="27">
        <v>300</v>
      </c>
    </row>
    <row r="29" spans="1:2" s="25" customFormat="1" ht="14.25">
      <c r="A29" s="26" t="s">
        <v>195</v>
      </c>
      <c r="B29" s="27"/>
    </row>
    <row r="30" spans="1:2" s="25" customFormat="1" ht="14.25">
      <c r="A30" s="26" t="s">
        <v>196</v>
      </c>
      <c r="B30" s="27"/>
    </row>
    <row r="31" spans="1:2" s="25" customFormat="1" ht="14.25">
      <c r="A31" s="31" t="s">
        <v>197</v>
      </c>
      <c r="B31" s="27"/>
    </row>
    <row r="32" spans="1:2" s="25" customFormat="1" ht="14.25">
      <c r="A32" s="31"/>
      <c r="B32" s="27"/>
    </row>
    <row r="33" spans="1:2" s="25" customFormat="1" ht="3" customHeight="1">
      <c r="A33" s="31"/>
      <c r="B33" s="27"/>
    </row>
    <row r="34" spans="1:2" s="25" customFormat="1" ht="14.25">
      <c r="A34" s="26"/>
      <c r="B34" s="27"/>
    </row>
    <row r="35" spans="1:2" s="25" customFormat="1" ht="14.25">
      <c r="A35" s="32" t="s">
        <v>165</v>
      </c>
      <c r="B35" s="29">
        <f>SUM(B5:B11,B17:B18,B21:B23,B27:B31)</f>
        <v>61300</v>
      </c>
    </row>
    <row r="36" spans="1:2" s="25" customFormat="1" ht="14.25">
      <c r="A36" s="33" t="s">
        <v>3</v>
      </c>
      <c r="B36" s="29">
        <f>SUM(B37,B40,B41,B43,B44,)</f>
        <v>6179</v>
      </c>
    </row>
    <row r="37" spans="1:2" s="25" customFormat="1" ht="14.25">
      <c r="A37" s="31" t="s">
        <v>168</v>
      </c>
      <c r="B37" s="29">
        <f>SUM(B38:B39)</f>
        <v>321</v>
      </c>
    </row>
    <row r="38" spans="1:2" s="25" customFormat="1" ht="14.25">
      <c r="A38" s="31" t="s">
        <v>170</v>
      </c>
      <c r="B38" s="27">
        <v>321</v>
      </c>
    </row>
    <row r="39" spans="1:2" s="25" customFormat="1" ht="14.25">
      <c r="A39" s="31" t="s">
        <v>172</v>
      </c>
      <c r="B39" s="34"/>
    </row>
    <row r="40" spans="1:2" s="25" customFormat="1" ht="14.25">
      <c r="A40" s="31" t="s">
        <v>4</v>
      </c>
      <c r="B40" s="34">
        <v>5858</v>
      </c>
    </row>
    <row r="41" spans="1:2" s="25" customFormat="1" ht="14.25">
      <c r="A41" s="31" t="s">
        <v>5</v>
      </c>
      <c r="B41" s="34"/>
    </row>
    <row r="42" spans="1:2" s="25" customFormat="1" ht="14.25">
      <c r="A42" s="31" t="s">
        <v>176</v>
      </c>
      <c r="B42" s="34"/>
    </row>
    <row r="43" spans="1:2" s="25" customFormat="1" ht="14.25">
      <c r="A43" s="35" t="s">
        <v>178</v>
      </c>
      <c r="B43" s="34"/>
    </row>
    <row r="44" spans="1:2" s="25" customFormat="1" ht="14.25">
      <c r="A44" s="35" t="s">
        <v>198</v>
      </c>
      <c r="B44" s="34"/>
    </row>
    <row r="45" spans="1:2" s="25" customFormat="1" ht="14.25">
      <c r="A45" s="35"/>
      <c r="B45" s="34"/>
    </row>
    <row r="46" spans="1:2" s="25" customFormat="1" ht="14.25">
      <c r="A46" s="35"/>
      <c r="B46" s="34"/>
    </row>
    <row r="47" spans="1:2" s="25" customFormat="1" ht="14.25">
      <c r="A47" s="35"/>
      <c r="B47" s="34"/>
    </row>
    <row r="48" spans="1:2" s="25" customFormat="1" ht="14.25">
      <c r="A48" s="32" t="s">
        <v>6</v>
      </c>
      <c r="B48" s="36">
        <f>SUM(B35,B36,)</f>
        <v>67479</v>
      </c>
    </row>
  </sheetData>
  <protectedRanges>
    <protectedRange sqref="B5:B10 B12:B17 B19:B22 B24:B31 B38:B44" name="区域1_2"/>
  </protectedRanges>
  <mergeCells count="1">
    <mergeCell ref="A2:B2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48"/>
  <sheetViews>
    <sheetView workbookViewId="0">
      <pane xSplit="1" ySplit="4" topLeftCell="B11" activePane="bottomRight" state="frozen"/>
      <selection pane="topRight" activeCell="B1" sqref="B1"/>
      <selection pane="bottomLeft" activeCell="A5" sqref="A5"/>
      <selection pane="bottomRight" activeCell="A25" sqref="A25"/>
    </sheetView>
  </sheetViews>
  <sheetFormatPr defaultRowHeight="13.5"/>
  <cols>
    <col min="1" max="1" width="58.375" style="14" customWidth="1"/>
    <col min="2" max="2" width="26.25" style="13" customWidth="1"/>
    <col min="3" max="16384" width="9" style="14"/>
  </cols>
  <sheetData>
    <row r="1" spans="1:2">
      <c r="A1" s="14" t="s">
        <v>199</v>
      </c>
    </row>
    <row r="2" spans="1:2" ht="20.25">
      <c r="A2" s="46" t="s">
        <v>208</v>
      </c>
      <c r="B2" s="47"/>
    </row>
    <row r="3" spans="1:2" s="37" customFormat="1" ht="14.25">
      <c r="B3" s="44" t="s">
        <v>0</v>
      </c>
    </row>
    <row r="4" spans="1:2" s="37" customFormat="1" ht="14.25">
      <c r="A4" s="5" t="s">
        <v>1</v>
      </c>
      <c r="B4" s="6" t="s">
        <v>2</v>
      </c>
    </row>
    <row r="5" spans="1:2" s="37" customFormat="1" ht="14.25">
      <c r="A5" s="26" t="s">
        <v>15</v>
      </c>
      <c r="B5" s="29">
        <f>B6</f>
        <v>325</v>
      </c>
    </row>
    <row r="6" spans="1:2" s="37" customFormat="1" ht="14.25">
      <c r="A6" s="39" t="s">
        <v>17</v>
      </c>
      <c r="B6" s="29">
        <f>SUM(B7:B10)</f>
        <v>325</v>
      </c>
    </row>
    <row r="7" spans="1:2" s="37" customFormat="1" ht="14.25">
      <c r="A7" s="39" t="s">
        <v>19</v>
      </c>
      <c r="B7" s="27"/>
    </row>
    <row r="8" spans="1:2" s="37" customFormat="1" ht="14.25">
      <c r="A8" s="39" t="s">
        <v>20</v>
      </c>
      <c r="B8" s="27"/>
    </row>
    <row r="9" spans="1:2" s="37" customFormat="1" ht="14.25">
      <c r="A9" s="39" t="s">
        <v>21</v>
      </c>
      <c r="B9" s="27"/>
    </row>
    <row r="10" spans="1:2" s="37" customFormat="1" ht="14.25">
      <c r="A10" s="39" t="s">
        <v>22</v>
      </c>
      <c r="B10" s="27">
        <v>325</v>
      </c>
    </row>
    <row r="11" spans="1:2" s="37" customFormat="1" ht="14.25">
      <c r="A11" s="26" t="s">
        <v>23</v>
      </c>
      <c r="B11" s="29">
        <f>B12+B16</f>
        <v>1013</v>
      </c>
    </row>
    <row r="12" spans="1:2" s="37" customFormat="1" ht="14.25">
      <c r="A12" s="39" t="s">
        <v>25</v>
      </c>
      <c r="B12" s="29">
        <f>SUM(B13:B15)</f>
        <v>1013</v>
      </c>
    </row>
    <row r="13" spans="1:2" s="37" customFormat="1" ht="14.25">
      <c r="A13" s="39" t="s">
        <v>27</v>
      </c>
      <c r="B13" s="27">
        <v>1013</v>
      </c>
    </row>
    <row r="14" spans="1:2" s="37" customFormat="1" ht="14.25">
      <c r="A14" s="39" t="s">
        <v>29</v>
      </c>
      <c r="B14" s="27"/>
    </row>
    <row r="15" spans="1:2" s="37" customFormat="1" ht="14.25">
      <c r="A15" s="39" t="s">
        <v>30</v>
      </c>
      <c r="B15" s="27"/>
    </row>
    <row r="16" spans="1:2" s="37" customFormat="1" ht="14.25">
      <c r="A16" s="39" t="s">
        <v>32</v>
      </c>
      <c r="B16" s="29">
        <f>SUM(B17:B19)</f>
        <v>0</v>
      </c>
    </row>
    <row r="17" spans="1:2" s="37" customFormat="1" ht="14.25">
      <c r="A17" s="39" t="s">
        <v>27</v>
      </c>
      <c r="B17" s="27"/>
    </row>
    <row r="18" spans="1:2" s="37" customFormat="1" ht="14.25">
      <c r="A18" s="39" t="s">
        <v>29</v>
      </c>
      <c r="B18" s="27"/>
    </row>
    <row r="19" spans="1:2" s="37" customFormat="1" ht="14.25">
      <c r="A19" s="40" t="s">
        <v>34</v>
      </c>
      <c r="B19" s="27"/>
    </row>
    <row r="20" spans="1:2" s="37" customFormat="1" ht="14.25">
      <c r="A20" s="26" t="s">
        <v>36</v>
      </c>
      <c r="B20" s="29">
        <f>SUM(B21:B22)</f>
        <v>0</v>
      </c>
    </row>
    <row r="21" spans="1:2" s="37" customFormat="1" ht="14.25">
      <c r="A21" s="26" t="s">
        <v>37</v>
      </c>
      <c r="B21" s="27"/>
    </row>
    <row r="22" spans="1:2" s="37" customFormat="1" ht="14.25">
      <c r="A22" s="26" t="s">
        <v>38</v>
      </c>
      <c r="B22" s="29">
        <f>SUM(B23:B26)</f>
        <v>0</v>
      </c>
    </row>
    <row r="23" spans="1:2" s="37" customFormat="1" ht="14.25">
      <c r="A23" s="26" t="s">
        <v>200</v>
      </c>
      <c r="B23" s="27"/>
    </row>
    <row r="24" spans="1:2" s="37" customFormat="1" ht="14.25">
      <c r="A24" s="26" t="s">
        <v>201</v>
      </c>
      <c r="B24" s="27"/>
    </row>
    <row r="25" spans="1:2" s="37" customFormat="1" ht="14.25">
      <c r="A25" s="26" t="s">
        <v>202</v>
      </c>
      <c r="B25" s="27"/>
    </row>
    <row r="26" spans="1:2" s="37" customFormat="1" ht="14.25">
      <c r="A26" s="26" t="s">
        <v>203</v>
      </c>
      <c r="B26" s="27"/>
    </row>
    <row r="27" spans="1:2" s="37" customFormat="1" ht="14.25">
      <c r="A27" s="26" t="s">
        <v>42</v>
      </c>
      <c r="B27" s="29">
        <f>B28+B41+B45+B46+B52</f>
        <v>48162</v>
      </c>
    </row>
    <row r="28" spans="1:2" s="37" customFormat="1" ht="14.25">
      <c r="A28" s="26" t="s">
        <v>43</v>
      </c>
      <c r="B28" s="29">
        <f>SUM(B29:B40)</f>
        <v>36571</v>
      </c>
    </row>
    <row r="29" spans="1:2" s="37" customFormat="1" ht="14.25">
      <c r="A29" s="40" t="s">
        <v>44</v>
      </c>
      <c r="B29" s="27">
        <v>3417</v>
      </c>
    </row>
    <row r="30" spans="1:2" s="37" customFormat="1" ht="14.25">
      <c r="A30" s="40" t="s">
        <v>45</v>
      </c>
      <c r="B30" s="27"/>
    </row>
    <row r="31" spans="1:2" s="37" customFormat="1" ht="14.25">
      <c r="A31" s="40" t="s">
        <v>46</v>
      </c>
      <c r="B31" s="27">
        <v>21995</v>
      </c>
    </row>
    <row r="32" spans="1:2" s="37" customFormat="1" ht="14.25">
      <c r="A32" s="40" t="s">
        <v>47</v>
      </c>
      <c r="B32" s="27"/>
    </row>
    <row r="33" spans="1:2" s="37" customFormat="1" ht="14.25">
      <c r="A33" s="40" t="s">
        <v>48</v>
      </c>
      <c r="B33" s="27"/>
    </row>
    <row r="34" spans="1:2" s="37" customFormat="1" ht="14.25">
      <c r="A34" s="40" t="s">
        <v>49</v>
      </c>
      <c r="B34" s="27">
        <v>50</v>
      </c>
    </row>
    <row r="35" spans="1:2" s="37" customFormat="1" ht="14.25">
      <c r="A35" s="40" t="s">
        <v>50</v>
      </c>
      <c r="B35" s="27"/>
    </row>
    <row r="36" spans="1:2" s="37" customFormat="1" ht="14.25">
      <c r="A36" s="40" t="s">
        <v>51</v>
      </c>
      <c r="B36" s="27"/>
    </row>
    <row r="37" spans="1:2" s="37" customFormat="1" ht="14.25">
      <c r="A37" s="40" t="s">
        <v>52</v>
      </c>
      <c r="B37" s="27">
        <v>696</v>
      </c>
    </row>
    <row r="38" spans="1:2" s="42" customFormat="1" ht="14.25">
      <c r="A38" s="41" t="s">
        <v>204</v>
      </c>
      <c r="B38" s="27"/>
    </row>
    <row r="39" spans="1:2" s="37" customFormat="1" ht="14.25">
      <c r="A39" s="41" t="s">
        <v>53</v>
      </c>
      <c r="B39" s="27"/>
    </row>
    <row r="40" spans="1:2" s="37" customFormat="1" ht="14.25">
      <c r="A40" s="40" t="s">
        <v>205</v>
      </c>
      <c r="B40" s="27">
        <v>10413</v>
      </c>
    </row>
    <row r="41" spans="1:2" s="37" customFormat="1" ht="14.25">
      <c r="A41" s="26" t="s">
        <v>54</v>
      </c>
      <c r="B41" s="29">
        <f>SUM(B42:B44)</f>
        <v>1853</v>
      </c>
    </row>
    <row r="42" spans="1:2" s="37" customFormat="1" ht="14.25">
      <c r="A42" s="40" t="s">
        <v>44</v>
      </c>
      <c r="B42" s="27">
        <v>1595</v>
      </c>
    </row>
    <row r="43" spans="1:2" s="37" customFormat="1" ht="14.25">
      <c r="A43" s="40" t="s">
        <v>45</v>
      </c>
      <c r="B43" s="27">
        <v>138</v>
      </c>
    </row>
    <row r="44" spans="1:2" s="37" customFormat="1" ht="14.25">
      <c r="A44" s="40" t="s">
        <v>55</v>
      </c>
      <c r="B44" s="27">
        <v>120</v>
      </c>
    </row>
    <row r="45" spans="1:2" s="37" customFormat="1" ht="14.25">
      <c r="A45" s="26" t="s">
        <v>56</v>
      </c>
      <c r="B45" s="27">
        <v>2934</v>
      </c>
    </row>
    <row r="46" spans="1:2" s="37" customFormat="1" ht="14.25">
      <c r="A46" s="26" t="s">
        <v>57</v>
      </c>
      <c r="B46" s="29">
        <f>SUM(B47:B51)</f>
        <v>6451</v>
      </c>
    </row>
    <row r="47" spans="1:2" s="37" customFormat="1" ht="14.25">
      <c r="A47" s="40" t="s">
        <v>58</v>
      </c>
      <c r="B47" s="27">
        <v>5451</v>
      </c>
    </row>
    <row r="48" spans="1:2" s="37" customFormat="1" ht="14.25">
      <c r="A48" s="40" t="s">
        <v>59</v>
      </c>
      <c r="B48" s="27">
        <v>1000</v>
      </c>
    </row>
    <row r="49" spans="1:2" s="37" customFormat="1" ht="14.25">
      <c r="A49" s="40" t="s">
        <v>60</v>
      </c>
      <c r="B49" s="27"/>
    </row>
    <row r="50" spans="1:2" s="37" customFormat="1" ht="14.25">
      <c r="A50" s="40" t="s">
        <v>61</v>
      </c>
      <c r="B50" s="27"/>
    </row>
    <row r="51" spans="1:2" s="37" customFormat="1" ht="14.25">
      <c r="A51" s="40" t="s">
        <v>62</v>
      </c>
      <c r="B51" s="27"/>
    </row>
    <row r="52" spans="1:2" s="37" customFormat="1" ht="14.25">
      <c r="A52" s="26" t="s">
        <v>63</v>
      </c>
      <c r="B52" s="27">
        <v>353</v>
      </c>
    </row>
    <row r="53" spans="1:2" s="37" customFormat="1" ht="14.25">
      <c r="A53" s="26" t="s">
        <v>64</v>
      </c>
      <c r="B53" s="29">
        <f>B54+B60+B65+B70</f>
        <v>0</v>
      </c>
    </row>
    <row r="54" spans="1:2" s="37" customFormat="1" ht="14.25">
      <c r="A54" s="40" t="s">
        <v>65</v>
      </c>
      <c r="B54" s="29">
        <f>SUM(B55:B59)</f>
        <v>0</v>
      </c>
    </row>
    <row r="55" spans="1:2" s="37" customFormat="1" ht="14.25">
      <c r="A55" s="30" t="s">
        <v>66</v>
      </c>
      <c r="B55" s="27"/>
    </row>
    <row r="56" spans="1:2" s="37" customFormat="1" ht="14.25">
      <c r="A56" s="30" t="s">
        <v>67</v>
      </c>
      <c r="B56" s="27"/>
    </row>
    <row r="57" spans="1:2" s="37" customFormat="1" ht="14.25">
      <c r="A57" s="30" t="s">
        <v>68</v>
      </c>
      <c r="B57" s="27"/>
    </row>
    <row r="58" spans="1:2" s="37" customFormat="1" ht="14.25">
      <c r="A58" s="30" t="s">
        <v>69</v>
      </c>
      <c r="B58" s="27"/>
    </row>
    <row r="59" spans="1:2" s="37" customFormat="1" ht="14.25">
      <c r="A59" s="30" t="s">
        <v>70</v>
      </c>
      <c r="B59" s="27"/>
    </row>
    <row r="60" spans="1:2" s="37" customFormat="1" ht="14.25">
      <c r="A60" s="40" t="s">
        <v>71</v>
      </c>
      <c r="B60" s="29">
        <f>SUM(B61:B64)</f>
        <v>0</v>
      </c>
    </row>
    <row r="61" spans="1:2" s="37" customFormat="1" ht="14.25">
      <c r="A61" s="40" t="s">
        <v>29</v>
      </c>
      <c r="B61" s="27"/>
    </row>
    <row r="62" spans="1:2" s="37" customFormat="1" ht="14.25">
      <c r="A62" s="40" t="s">
        <v>72</v>
      </c>
      <c r="B62" s="27"/>
    </row>
    <row r="63" spans="1:2" s="37" customFormat="1" ht="14.25">
      <c r="A63" s="40" t="s">
        <v>73</v>
      </c>
      <c r="B63" s="27"/>
    </row>
    <row r="64" spans="1:2" s="37" customFormat="1" ht="14.25">
      <c r="A64" s="40" t="s">
        <v>74</v>
      </c>
      <c r="B64" s="27"/>
    </row>
    <row r="65" spans="1:2" s="37" customFormat="1" ht="14.25">
      <c r="A65" s="40" t="s">
        <v>75</v>
      </c>
      <c r="B65" s="29">
        <f>SUM(B66:B69)</f>
        <v>0</v>
      </c>
    </row>
    <row r="66" spans="1:2" s="37" customFormat="1" ht="14.25">
      <c r="A66" s="40" t="s">
        <v>29</v>
      </c>
      <c r="B66" s="27"/>
    </row>
    <row r="67" spans="1:2" s="37" customFormat="1" ht="14.25">
      <c r="A67" s="40" t="s">
        <v>72</v>
      </c>
      <c r="B67" s="27"/>
    </row>
    <row r="68" spans="1:2" s="37" customFormat="1" ht="14.25">
      <c r="A68" s="40" t="s">
        <v>76</v>
      </c>
      <c r="B68" s="27"/>
    </row>
    <row r="69" spans="1:2" s="37" customFormat="1" ht="14.25">
      <c r="A69" s="40" t="s">
        <v>77</v>
      </c>
      <c r="B69" s="27"/>
    </row>
    <row r="70" spans="1:2" s="37" customFormat="1" ht="14.25">
      <c r="A70" s="40" t="s">
        <v>78</v>
      </c>
      <c r="B70" s="29">
        <f>SUM(B71:B74)</f>
        <v>0</v>
      </c>
    </row>
    <row r="71" spans="1:2" s="37" customFormat="1" ht="14.25">
      <c r="A71" s="40" t="s">
        <v>79</v>
      </c>
      <c r="B71" s="27"/>
    </row>
    <row r="72" spans="1:2" s="37" customFormat="1" ht="14.25">
      <c r="A72" s="40" t="s">
        <v>80</v>
      </c>
      <c r="B72" s="27"/>
    </row>
    <row r="73" spans="1:2" s="37" customFormat="1" ht="14.25">
      <c r="A73" s="40" t="s">
        <v>81</v>
      </c>
      <c r="B73" s="27"/>
    </row>
    <row r="74" spans="1:2" s="37" customFormat="1" ht="14.25">
      <c r="A74" s="40" t="s">
        <v>82</v>
      </c>
      <c r="B74" s="27"/>
    </row>
    <row r="75" spans="1:2" s="37" customFormat="1" ht="14.25">
      <c r="A75" s="39" t="s">
        <v>83</v>
      </c>
      <c r="B75" s="29">
        <f>B76+B81+B86+B91+B100+B107</f>
        <v>0</v>
      </c>
    </row>
    <row r="76" spans="1:2" s="37" customFormat="1" ht="14.25">
      <c r="A76" s="40" t="s">
        <v>84</v>
      </c>
      <c r="B76" s="29">
        <f>SUM(B77:B80)</f>
        <v>0</v>
      </c>
    </row>
    <row r="77" spans="1:2" s="37" customFormat="1" ht="14.25">
      <c r="A77" s="40" t="s">
        <v>85</v>
      </c>
      <c r="B77" s="27"/>
    </row>
    <row r="78" spans="1:2" s="37" customFormat="1" ht="14.25">
      <c r="A78" s="40" t="s">
        <v>86</v>
      </c>
      <c r="B78" s="27"/>
    </row>
    <row r="79" spans="1:2" s="37" customFormat="1" ht="14.25">
      <c r="A79" s="40" t="s">
        <v>87</v>
      </c>
      <c r="B79" s="27"/>
    </row>
    <row r="80" spans="1:2" s="37" customFormat="1" ht="14.25">
      <c r="A80" s="40" t="s">
        <v>88</v>
      </c>
      <c r="B80" s="27"/>
    </row>
    <row r="81" spans="1:2" s="37" customFormat="1" ht="14.25">
      <c r="A81" s="40" t="s">
        <v>89</v>
      </c>
      <c r="B81" s="29">
        <f>SUM(B82:B85)</f>
        <v>0</v>
      </c>
    </row>
    <row r="82" spans="1:2" s="37" customFormat="1" ht="14.25">
      <c r="A82" s="40" t="s">
        <v>87</v>
      </c>
      <c r="B82" s="27"/>
    </row>
    <row r="83" spans="1:2" s="37" customFormat="1" ht="14.25">
      <c r="A83" s="40" t="s">
        <v>90</v>
      </c>
      <c r="B83" s="27"/>
    </row>
    <row r="84" spans="1:2" s="37" customFormat="1" ht="14.25">
      <c r="A84" s="40" t="s">
        <v>91</v>
      </c>
      <c r="B84" s="27"/>
    </row>
    <row r="85" spans="1:2" s="37" customFormat="1" ht="14.25">
      <c r="A85" s="40" t="s">
        <v>92</v>
      </c>
      <c r="B85" s="27"/>
    </row>
    <row r="86" spans="1:2" s="37" customFormat="1" ht="14.25">
      <c r="A86" s="40" t="s">
        <v>93</v>
      </c>
      <c r="B86" s="29">
        <f>SUM(B87:B90)</f>
        <v>0</v>
      </c>
    </row>
    <row r="87" spans="1:2" s="37" customFormat="1" ht="14.25">
      <c r="A87" s="40" t="s">
        <v>94</v>
      </c>
      <c r="B87" s="27"/>
    </row>
    <row r="88" spans="1:2" s="37" customFormat="1" ht="14.25">
      <c r="A88" s="40" t="s">
        <v>95</v>
      </c>
      <c r="B88" s="27"/>
    </row>
    <row r="89" spans="1:2" s="37" customFormat="1" ht="14.25">
      <c r="A89" s="40" t="s">
        <v>96</v>
      </c>
      <c r="B89" s="27"/>
    </row>
    <row r="90" spans="1:2" s="37" customFormat="1" ht="14.25">
      <c r="A90" s="40" t="s">
        <v>97</v>
      </c>
      <c r="B90" s="27"/>
    </row>
    <row r="91" spans="1:2" s="37" customFormat="1" ht="14.25">
      <c r="A91" s="40" t="s">
        <v>98</v>
      </c>
      <c r="B91" s="29">
        <f>SUM(B92:B99)</f>
        <v>0</v>
      </c>
    </row>
    <row r="92" spans="1:2" s="37" customFormat="1" ht="14.25">
      <c r="A92" s="40" t="s">
        <v>99</v>
      </c>
      <c r="B92" s="27"/>
    </row>
    <row r="93" spans="1:2" s="37" customFormat="1" ht="14.25">
      <c r="A93" s="40" t="s">
        <v>100</v>
      </c>
      <c r="B93" s="27"/>
    </row>
    <row r="94" spans="1:2" s="37" customFormat="1" ht="14.25">
      <c r="A94" s="40" t="s">
        <v>101</v>
      </c>
      <c r="B94" s="27"/>
    </row>
    <row r="95" spans="1:2" s="37" customFormat="1" ht="14.25">
      <c r="A95" s="40" t="s">
        <v>102</v>
      </c>
      <c r="B95" s="27"/>
    </row>
    <row r="96" spans="1:2" s="37" customFormat="1" ht="14.25">
      <c r="A96" s="40" t="s">
        <v>103</v>
      </c>
      <c r="B96" s="27"/>
    </row>
    <row r="97" spans="1:2" s="37" customFormat="1" ht="14.25">
      <c r="A97" s="40" t="s">
        <v>104</v>
      </c>
      <c r="B97" s="27"/>
    </row>
    <row r="98" spans="1:2" s="37" customFormat="1" ht="14.25">
      <c r="A98" s="40" t="s">
        <v>105</v>
      </c>
      <c r="B98" s="27"/>
    </row>
    <row r="99" spans="1:2" s="37" customFormat="1" ht="14.25">
      <c r="A99" s="40" t="s">
        <v>106</v>
      </c>
      <c r="B99" s="27"/>
    </row>
    <row r="100" spans="1:2" s="37" customFormat="1" ht="14.25">
      <c r="A100" s="40" t="s">
        <v>107</v>
      </c>
      <c r="B100" s="29">
        <f>SUM(B101:B106)</f>
        <v>0</v>
      </c>
    </row>
    <row r="101" spans="1:2" s="37" customFormat="1" ht="14.25">
      <c r="A101" s="40" t="s">
        <v>108</v>
      </c>
      <c r="B101" s="27"/>
    </row>
    <row r="102" spans="1:2" s="37" customFormat="1" ht="14.25">
      <c r="A102" s="40" t="s">
        <v>109</v>
      </c>
      <c r="B102" s="27"/>
    </row>
    <row r="103" spans="1:2" s="37" customFormat="1" ht="14.25">
      <c r="A103" s="40" t="s">
        <v>110</v>
      </c>
      <c r="B103" s="27"/>
    </row>
    <row r="104" spans="1:2" s="37" customFormat="1" ht="14.25">
      <c r="A104" s="40" t="s">
        <v>111</v>
      </c>
      <c r="B104" s="27"/>
    </row>
    <row r="105" spans="1:2" s="37" customFormat="1" ht="14.25">
      <c r="A105" s="40" t="s">
        <v>112</v>
      </c>
      <c r="B105" s="27"/>
    </row>
    <row r="106" spans="1:2" s="37" customFormat="1" ht="14.25">
      <c r="A106" s="40" t="s">
        <v>113</v>
      </c>
      <c r="B106" s="27"/>
    </row>
    <row r="107" spans="1:2" s="37" customFormat="1" ht="14.25">
      <c r="A107" s="40" t="s">
        <v>114</v>
      </c>
      <c r="B107" s="29">
        <f>SUM(B108:B115)</f>
        <v>0</v>
      </c>
    </row>
    <row r="108" spans="1:2" s="37" customFormat="1" ht="14.25">
      <c r="A108" s="40" t="s">
        <v>115</v>
      </c>
      <c r="B108" s="27"/>
    </row>
    <row r="109" spans="1:2" s="37" customFormat="1" ht="14.25">
      <c r="A109" s="40" t="s">
        <v>116</v>
      </c>
      <c r="B109" s="27"/>
    </row>
    <row r="110" spans="1:2" s="37" customFormat="1" ht="14.25">
      <c r="A110" s="40" t="s">
        <v>117</v>
      </c>
      <c r="B110" s="27"/>
    </row>
    <row r="111" spans="1:2" s="37" customFormat="1" ht="14.25">
      <c r="A111" s="40" t="s">
        <v>118</v>
      </c>
      <c r="B111" s="27"/>
    </row>
    <row r="112" spans="1:2" s="37" customFormat="1" ht="14.25">
      <c r="A112" s="40" t="s">
        <v>119</v>
      </c>
      <c r="B112" s="27"/>
    </row>
    <row r="113" spans="1:2" s="37" customFormat="1" ht="14.25">
      <c r="A113" s="40" t="s">
        <v>120</v>
      </c>
      <c r="B113" s="27"/>
    </row>
    <row r="114" spans="1:2" s="37" customFormat="1" ht="14.25">
      <c r="A114" s="40" t="s">
        <v>121</v>
      </c>
      <c r="B114" s="27"/>
    </row>
    <row r="115" spans="1:2" s="37" customFormat="1" ht="14.25">
      <c r="A115" s="40" t="s">
        <v>122</v>
      </c>
      <c r="B115" s="27"/>
    </row>
    <row r="116" spans="1:2" s="37" customFormat="1" ht="14.25">
      <c r="A116" s="39" t="s">
        <v>123</v>
      </c>
      <c r="B116" s="29">
        <f>B117+B124</f>
        <v>0</v>
      </c>
    </row>
    <row r="117" spans="1:2" s="37" customFormat="1" ht="14.25">
      <c r="A117" s="40" t="s">
        <v>124</v>
      </c>
      <c r="B117" s="29">
        <f>SUM(B118:B123)</f>
        <v>0</v>
      </c>
    </row>
    <row r="118" spans="1:2" s="37" customFormat="1" ht="14.25">
      <c r="A118" s="40" t="s">
        <v>125</v>
      </c>
      <c r="B118" s="27"/>
    </row>
    <row r="119" spans="1:2" s="37" customFormat="1" ht="14.25">
      <c r="A119" s="40" t="s">
        <v>126</v>
      </c>
      <c r="B119" s="27"/>
    </row>
    <row r="120" spans="1:2" s="37" customFormat="1" ht="14.25">
      <c r="A120" s="40" t="s">
        <v>127</v>
      </c>
      <c r="B120" s="27"/>
    </row>
    <row r="121" spans="1:2" s="37" customFormat="1" ht="14.25">
      <c r="A121" s="40" t="s">
        <v>128</v>
      </c>
      <c r="B121" s="27"/>
    </row>
    <row r="122" spans="1:2" s="37" customFormat="1" ht="14.25">
      <c r="A122" s="40" t="s">
        <v>129</v>
      </c>
      <c r="B122" s="27"/>
    </row>
    <row r="123" spans="1:2" s="37" customFormat="1" ht="14.25">
      <c r="A123" s="40" t="s">
        <v>130</v>
      </c>
      <c r="B123" s="27"/>
    </row>
    <row r="124" spans="1:2" s="37" customFormat="1" ht="14.25">
      <c r="A124" s="40" t="s">
        <v>131</v>
      </c>
      <c r="B124" s="29">
        <f>B125+B126</f>
        <v>0</v>
      </c>
    </row>
    <row r="125" spans="1:2" s="37" customFormat="1" ht="14.25">
      <c r="A125" s="40" t="s">
        <v>132</v>
      </c>
      <c r="B125" s="27"/>
    </row>
    <row r="126" spans="1:2" s="37" customFormat="1" ht="14.25">
      <c r="A126" s="40" t="s">
        <v>133</v>
      </c>
      <c r="B126" s="27"/>
    </row>
    <row r="127" spans="1:2" s="37" customFormat="1" ht="14.25">
      <c r="A127" s="39" t="s">
        <v>134</v>
      </c>
      <c r="B127" s="29">
        <f>B128</f>
        <v>0</v>
      </c>
    </row>
    <row r="128" spans="1:2" s="37" customFormat="1" ht="14.25">
      <c r="A128" s="40" t="s">
        <v>135</v>
      </c>
      <c r="B128" s="29">
        <f>SUM(B129:B133)</f>
        <v>0</v>
      </c>
    </row>
    <row r="129" spans="1:2" s="37" customFormat="1" ht="14.25">
      <c r="A129" s="40" t="s">
        <v>136</v>
      </c>
      <c r="B129" s="27"/>
    </row>
    <row r="130" spans="1:2" s="37" customFormat="1" ht="14.25">
      <c r="A130" s="40" t="s">
        <v>137</v>
      </c>
      <c r="B130" s="27"/>
    </row>
    <row r="131" spans="1:2" s="37" customFormat="1" ht="14.25">
      <c r="A131" s="40" t="s">
        <v>138</v>
      </c>
      <c r="B131" s="27"/>
    </row>
    <row r="132" spans="1:2" s="37" customFormat="1" ht="14.25">
      <c r="A132" s="40" t="s">
        <v>139</v>
      </c>
      <c r="B132" s="27"/>
    </row>
    <row r="133" spans="1:2" s="37" customFormat="1" ht="14.25">
      <c r="A133" s="40" t="s">
        <v>140</v>
      </c>
      <c r="B133" s="27"/>
    </row>
    <row r="134" spans="1:2" s="37" customFormat="1" ht="14.25">
      <c r="A134" s="39" t="s">
        <v>141</v>
      </c>
      <c r="B134" s="29">
        <f>B135+B136+B145</f>
        <v>1179</v>
      </c>
    </row>
    <row r="135" spans="1:2" s="37" customFormat="1" ht="14.25">
      <c r="A135" s="40" t="s">
        <v>142</v>
      </c>
      <c r="B135" s="27">
        <v>14</v>
      </c>
    </row>
    <row r="136" spans="1:2" s="37" customFormat="1" ht="14.25">
      <c r="A136" s="40" t="s">
        <v>143</v>
      </c>
      <c r="B136" s="29">
        <f>SUM(B137:B144)</f>
        <v>0</v>
      </c>
    </row>
    <row r="137" spans="1:2" s="37" customFormat="1" ht="14.25">
      <c r="A137" s="41" t="s">
        <v>144</v>
      </c>
      <c r="B137" s="27"/>
    </row>
    <row r="138" spans="1:2" s="37" customFormat="1" ht="14.25">
      <c r="A138" s="40" t="s">
        <v>145</v>
      </c>
      <c r="B138" s="27"/>
    </row>
    <row r="139" spans="1:2" s="37" customFormat="1" ht="14.25">
      <c r="A139" s="40" t="s">
        <v>146</v>
      </c>
      <c r="B139" s="27"/>
    </row>
    <row r="140" spans="1:2" s="37" customFormat="1" ht="14.25">
      <c r="A140" s="40" t="s">
        <v>147</v>
      </c>
      <c r="B140" s="27"/>
    </row>
    <row r="141" spans="1:2" s="37" customFormat="1" ht="14.25">
      <c r="A141" s="40" t="s">
        <v>148</v>
      </c>
      <c r="B141" s="27"/>
    </row>
    <row r="142" spans="1:2" s="37" customFormat="1" ht="14.25">
      <c r="A142" s="40" t="s">
        <v>149</v>
      </c>
      <c r="B142" s="27"/>
    </row>
    <row r="143" spans="1:2" s="37" customFormat="1" ht="14.25">
      <c r="A143" s="40" t="s">
        <v>150</v>
      </c>
      <c r="B143" s="27"/>
    </row>
    <row r="144" spans="1:2" s="37" customFormat="1" ht="14.25">
      <c r="A144" s="40" t="s">
        <v>151</v>
      </c>
      <c r="B144" s="27"/>
    </row>
    <row r="145" spans="1:2" s="37" customFormat="1" ht="14.25">
      <c r="A145" s="40" t="s">
        <v>152</v>
      </c>
      <c r="B145" s="29">
        <f>SUM(B146:B155)</f>
        <v>1165</v>
      </c>
    </row>
    <row r="146" spans="1:2" s="37" customFormat="1" ht="14.25">
      <c r="A146" s="41" t="s">
        <v>153</v>
      </c>
      <c r="B146" s="27">
        <v>679</v>
      </c>
    </row>
    <row r="147" spans="1:2" s="37" customFormat="1" ht="14.25">
      <c r="A147" s="40" t="s">
        <v>154</v>
      </c>
      <c r="B147" s="27">
        <v>358</v>
      </c>
    </row>
    <row r="148" spans="1:2" s="37" customFormat="1" ht="14.25">
      <c r="A148" s="40" t="s">
        <v>155</v>
      </c>
      <c r="B148" s="27"/>
    </row>
    <row r="149" spans="1:2" s="37" customFormat="1" ht="14.25">
      <c r="A149" s="40" t="s">
        <v>156</v>
      </c>
      <c r="B149" s="27"/>
    </row>
    <row r="150" spans="1:2" s="37" customFormat="1" ht="14.25">
      <c r="A150" s="40" t="s">
        <v>157</v>
      </c>
      <c r="B150" s="27"/>
    </row>
    <row r="151" spans="1:2" s="37" customFormat="1" ht="14.25">
      <c r="A151" s="40" t="s">
        <v>158</v>
      </c>
      <c r="B151" s="27"/>
    </row>
    <row r="152" spans="1:2" s="37" customFormat="1" ht="14.25">
      <c r="A152" s="40" t="s">
        <v>159</v>
      </c>
      <c r="B152" s="27"/>
    </row>
    <row r="153" spans="1:2" s="37" customFormat="1" ht="14.25">
      <c r="A153" s="40" t="s">
        <v>160</v>
      </c>
      <c r="B153" s="27"/>
    </row>
    <row r="154" spans="1:2" s="37" customFormat="1" ht="14.25">
      <c r="A154" s="40" t="s">
        <v>161</v>
      </c>
      <c r="B154" s="27"/>
    </row>
    <row r="155" spans="1:2" s="37" customFormat="1" ht="14.25">
      <c r="A155" s="40" t="s">
        <v>162</v>
      </c>
      <c r="B155" s="27">
        <v>128</v>
      </c>
    </row>
    <row r="156" spans="1:2" s="37" customFormat="1" ht="14.25">
      <c r="A156" s="39" t="s">
        <v>163</v>
      </c>
      <c r="B156" s="27">
        <v>1800</v>
      </c>
    </row>
    <row r="157" spans="1:2" s="37" customFormat="1" ht="14.25">
      <c r="A157" s="39" t="s">
        <v>164</v>
      </c>
      <c r="B157" s="27"/>
    </row>
    <row r="158" spans="1:2" s="37" customFormat="1" ht="14.25">
      <c r="A158" s="39"/>
      <c r="B158" s="27"/>
    </row>
    <row r="159" spans="1:2" s="37" customFormat="1" ht="14.25">
      <c r="A159" s="39"/>
      <c r="B159" s="27"/>
    </row>
    <row r="160" spans="1:2" s="37" customFormat="1" ht="14.25">
      <c r="A160" s="39"/>
      <c r="B160" s="27"/>
    </row>
    <row r="161" spans="1:2" s="37" customFormat="1" ht="14.25">
      <c r="A161" s="39"/>
      <c r="B161" s="27"/>
    </row>
    <row r="162" spans="1:2" s="37" customFormat="1" ht="14.25">
      <c r="A162" s="39"/>
      <c r="B162" s="27"/>
    </row>
    <row r="163" spans="1:2" s="37" customFormat="1" ht="14.25">
      <c r="A163" s="39"/>
      <c r="B163" s="27"/>
    </row>
    <row r="164" spans="1:2" s="37" customFormat="1" ht="14.25">
      <c r="A164" s="39"/>
      <c r="B164" s="27"/>
    </row>
    <row r="165" spans="1:2" s="37" customFormat="1" ht="14.25">
      <c r="A165" s="39"/>
      <c r="B165" s="27"/>
    </row>
    <row r="166" spans="1:2" s="37" customFormat="1" ht="14.25">
      <c r="A166" s="39"/>
      <c r="B166" s="27"/>
    </row>
    <row r="167" spans="1:2" s="37" customFormat="1" ht="14.25">
      <c r="A167" s="39"/>
      <c r="B167" s="27"/>
    </row>
    <row r="168" spans="1:2" s="37" customFormat="1" ht="14.25">
      <c r="A168" s="39"/>
      <c r="B168" s="27"/>
    </row>
    <row r="169" spans="1:2" s="37" customFormat="1" ht="14.25">
      <c r="A169" s="39"/>
      <c r="B169" s="27"/>
    </row>
    <row r="170" spans="1:2" s="37" customFormat="1" ht="14.25">
      <c r="A170" s="39"/>
      <c r="B170" s="27"/>
    </row>
    <row r="171" spans="1:2" s="37" customFormat="1" ht="14.25">
      <c r="A171" s="40"/>
      <c r="B171" s="27"/>
    </row>
    <row r="172" spans="1:2" s="37" customFormat="1" ht="14.25">
      <c r="A172" s="40"/>
      <c r="B172" s="27"/>
    </row>
    <row r="173" spans="1:2" s="37" customFormat="1" ht="14.25">
      <c r="A173" s="32" t="s">
        <v>166</v>
      </c>
      <c r="B173" s="29">
        <f>SUM(B157,B156,B134,B127,B116,B75,B53,B27,B20,B11,B5,)</f>
        <v>52479</v>
      </c>
    </row>
    <row r="174" spans="1:2" s="37" customFormat="1" ht="14.25">
      <c r="A174" s="33" t="s">
        <v>167</v>
      </c>
      <c r="B174" s="29">
        <f>SUM(B175,B178:B181)</f>
        <v>15000</v>
      </c>
    </row>
    <row r="175" spans="1:2" s="37" customFormat="1" ht="14.25">
      <c r="A175" s="31" t="s">
        <v>169</v>
      </c>
      <c r="B175" s="29">
        <f>SUM(B176:B177)</f>
        <v>0</v>
      </c>
    </row>
    <row r="176" spans="1:2" s="37" customFormat="1" ht="14.25">
      <c r="A176" s="31" t="s">
        <v>171</v>
      </c>
      <c r="B176" s="27"/>
    </row>
    <row r="177" spans="1:2" s="37" customFormat="1" ht="14.25">
      <c r="A177" s="31" t="s">
        <v>173</v>
      </c>
      <c r="B177" s="27"/>
    </row>
    <row r="178" spans="1:2" s="37" customFormat="1" ht="14.25">
      <c r="A178" s="31" t="s">
        <v>174</v>
      </c>
      <c r="B178" s="43">
        <v>15000</v>
      </c>
    </row>
    <row r="179" spans="1:2" s="37" customFormat="1" ht="14.25">
      <c r="A179" s="31" t="s">
        <v>175</v>
      </c>
      <c r="B179" s="27"/>
    </row>
    <row r="180" spans="1:2" s="37" customFormat="1" ht="14.25">
      <c r="A180" s="35" t="s">
        <v>206</v>
      </c>
      <c r="B180" s="27"/>
    </row>
    <row r="181" spans="1:2" s="37" customFormat="1" ht="14.25">
      <c r="A181" s="35" t="s">
        <v>207</v>
      </c>
      <c r="B181" s="27"/>
    </row>
    <row r="182" spans="1:2" s="37" customFormat="1" ht="14.25">
      <c r="A182" s="35"/>
      <c r="B182" s="27"/>
    </row>
    <row r="183" spans="1:2" s="37" customFormat="1" ht="14.25">
      <c r="A183" s="35"/>
      <c r="B183" s="27"/>
    </row>
    <row r="184" spans="1:2" s="37" customFormat="1" ht="14.25">
      <c r="A184" s="35"/>
      <c r="B184" s="27"/>
    </row>
    <row r="185" spans="1:2" s="37" customFormat="1" ht="14.25">
      <c r="A185" s="35"/>
      <c r="B185" s="27"/>
    </row>
    <row r="186" spans="1:2" s="37" customFormat="1" ht="14.25">
      <c r="A186" s="32" t="s">
        <v>7</v>
      </c>
      <c r="B186" s="36">
        <f>SUM(B173,B174)</f>
        <v>67479</v>
      </c>
    </row>
    <row r="187" spans="1:2" s="37" customFormat="1" ht="14.25">
      <c r="B187" s="38"/>
    </row>
    <row r="188" spans="1:2" s="37" customFormat="1" ht="14.25">
      <c r="B188" s="38"/>
    </row>
    <row r="189" spans="1:2" s="37" customFormat="1" ht="14.25">
      <c r="B189" s="38"/>
    </row>
    <row r="190" spans="1:2" s="37" customFormat="1" ht="14.25">
      <c r="B190" s="38"/>
    </row>
    <row r="191" spans="1:2" s="37" customFormat="1" ht="14.25">
      <c r="B191" s="38"/>
    </row>
    <row r="192" spans="1:2" s="37" customFormat="1" ht="14.25">
      <c r="B192" s="38"/>
    </row>
    <row r="193" spans="2:2" s="37" customFormat="1" ht="14.25">
      <c r="B193" s="38"/>
    </row>
    <row r="194" spans="2:2" s="37" customFormat="1" ht="14.25">
      <c r="B194" s="38"/>
    </row>
    <row r="195" spans="2:2" s="37" customFormat="1" ht="14.25">
      <c r="B195" s="38"/>
    </row>
    <row r="196" spans="2:2" s="37" customFormat="1" ht="14.25">
      <c r="B196" s="38"/>
    </row>
    <row r="197" spans="2:2" s="37" customFormat="1" ht="14.25">
      <c r="B197" s="38"/>
    </row>
    <row r="198" spans="2:2" s="37" customFormat="1" ht="14.25">
      <c r="B198" s="38"/>
    </row>
    <row r="199" spans="2:2" s="37" customFormat="1" ht="14.25">
      <c r="B199" s="38"/>
    </row>
    <row r="200" spans="2:2" s="37" customFormat="1" ht="14.25">
      <c r="B200" s="38"/>
    </row>
    <row r="201" spans="2:2" s="37" customFormat="1" ht="14.25">
      <c r="B201" s="38"/>
    </row>
    <row r="202" spans="2:2" s="37" customFormat="1" ht="14.25">
      <c r="B202" s="38"/>
    </row>
    <row r="203" spans="2:2" s="37" customFormat="1" ht="14.25">
      <c r="B203" s="38"/>
    </row>
    <row r="204" spans="2:2" s="37" customFormat="1" ht="14.25">
      <c r="B204" s="38"/>
    </row>
    <row r="205" spans="2:2" s="37" customFormat="1" ht="14.25">
      <c r="B205" s="38"/>
    </row>
    <row r="206" spans="2:2" s="37" customFormat="1" ht="14.25">
      <c r="B206" s="38"/>
    </row>
    <row r="207" spans="2:2" s="37" customFormat="1" ht="14.25">
      <c r="B207" s="38"/>
    </row>
    <row r="208" spans="2:2" s="37" customFormat="1" ht="14.25">
      <c r="B208" s="38"/>
    </row>
    <row r="209" spans="2:2" s="37" customFormat="1" ht="14.25">
      <c r="B209" s="38"/>
    </row>
    <row r="210" spans="2:2" s="37" customFormat="1" ht="14.25">
      <c r="B210" s="38"/>
    </row>
    <row r="211" spans="2:2" s="37" customFormat="1" ht="14.25">
      <c r="B211" s="38"/>
    </row>
    <row r="212" spans="2:2" s="37" customFormat="1" ht="14.25">
      <c r="B212" s="38"/>
    </row>
    <row r="213" spans="2:2" s="37" customFormat="1" ht="14.25">
      <c r="B213" s="38"/>
    </row>
    <row r="214" spans="2:2" s="37" customFormat="1" ht="14.25">
      <c r="B214" s="38"/>
    </row>
    <row r="215" spans="2:2" s="37" customFormat="1" ht="14.25">
      <c r="B215" s="38"/>
    </row>
    <row r="216" spans="2:2" s="37" customFormat="1" ht="14.25">
      <c r="B216" s="38"/>
    </row>
    <row r="217" spans="2:2" s="37" customFormat="1" ht="14.25">
      <c r="B217" s="38"/>
    </row>
    <row r="218" spans="2:2" s="37" customFormat="1" ht="14.25">
      <c r="B218" s="38"/>
    </row>
    <row r="219" spans="2:2" s="37" customFormat="1" ht="14.25">
      <c r="B219" s="38"/>
    </row>
    <row r="220" spans="2:2" s="37" customFormat="1" ht="14.25">
      <c r="B220" s="38"/>
    </row>
    <row r="221" spans="2:2" s="37" customFormat="1" ht="14.25">
      <c r="B221" s="38"/>
    </row>
    <row r="222" spans="2:2" s="37" customFormat="1" ht="14.25">
      <c r="B222" s="38"/>
    </row>
    <row r="223" spans="2:2" s="37" customFormat="1" ht="14.25">
      <c r="B223" s="38"/>
    </row>
    <row r="224" spans="2:2" s="37" customFormat="1" ht="14.25">
      <c r="B224" s="38"/>
    </row>
    <row r="225" spans="2:2" s="37" customFormat="1" ht="14.25">
      <c r="B225" s="38"/>
    </row>
    <row r="226" spans="2:2" s="37" customFormat="1" ht="14.25">
      <c r="B226" s="38"/>
    </row>
    <row r="227" spans="2:2" s="37" customFormat="1" ht="14.25">
      <c r="B227" s="38"/>
    </row>
    <row r="228" spans="2:2" s="37" customFormat="1" ht="14.25">
      <c r="B228" s="38"/>
    </row>
    <row r="229" spans="2:2" s="37" customFormat="1" ht="14.25">
      <c r="B229" s="38"/>
    </row>
    <row r="230" spans="2:2" s="37" customFormat="1" ht="14.25">
      <c r="B230" s="38"/>
    </row>
    <row r="231" spans="2:2" s="37" customFormat="1" ht="14.25">
      <c r="B231" s="38"/>
    </row>
    <row r="232" spans="2:2" s="37" customFormat="1" ht="14.25">
      <c r="B232" s="38"/>
    </row>
    <row r="233" spans="2:2" s="37" customFormat="1" ht="14.25">
      <c r="B233" s="38"/>
    </row>
    <row r="234" spans="2:2" s="37" customFormat="1" ht="14.25">
      <c r="B234" s="38"/>
    </row>
    <row r="235" spans="2:2" s="37" customFormat="1" ht="14.25">
      <c r="B235" s="38"/>
    </row>
    <row r="236" spans="2:2" s="37" customFormat="1" ht="14.25">
      <c r="B236" s="38"/>
    </row>
    <row r="237" spans="2:2" s="37" customFormat="1" ht="14.25">
      <c r="B237" s="38"/>
    </row>
    <row r="238" spans="2:2" s="37" customFormat="1" ht="14.25">
      <c r="B238" s="38"/>
    </row>
    <row r="239" spans="2:2" s="37" customFormat="1" ht="14.25">
      <c r="B239" s="38"/>
    </row>
    <row r="240" spans="2:2" s="37" customFormat="1" ht="14.25">
      <c r="B240" s="38"/>
    </row>
    <row r="241" spans="2:2" s="37" customFormat="1" ht="14.25">
      <c r="B241" s="38"/>
    </row>
    <row r="242" spans="2:2" s="37" customFormat="1" ht="14.25">
      <c r="B242" s="38"/>
    </row>
    <row r="243" spans="2:2" s="37" customFormat="1" ht="14.25">
      <c r="B243" s="38"/>
    </row>
    <row r="244" spans="2:2" s="37" customFormat="1" ht="14.25">
      <c r="B244" s="38"/>
    </row>
    <row r="245" spans="2:2" s="37" customFormat="1" ht="14.25">
      <c r="B245" s="38"/>
    </row>
    <row r="246" spans="2:2" s="37" customFormat="1" ht="14.25">
      <c r="B246" s="38"/>
    </row>
    <row r="247" spans="2:2" s="37" customFormat="1" ht="14.25">
      <c r="B247" s="38"/>
    </row>
    <row r="248" spans="2:2" s="37" customFormat="1" ht="14.25">
      <c r="B248" s="38"/>
    </row>
  </sheetData>
  <protectedRanges>
    <protectedRange sqref="B7:B10 B13:B15 B17:B19 B21 B23:B26 B29:B40 B42:B45 B47:B52 B55:B59 B61:B64 B66:B69 B71:B74 B77:B80 B82:B85 B87:B90 B92:B99 B101:B106 B108:B115 B118:B123 B125:B126 B129:B133 B135 B137:B144 B146:B157 B176:B181" name="区域2_2"/>
  </protectedRanges>
  <mergeCells count="1">
    <mergeCell ref="A2:B2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4"/>
  <sheetViews>
    <sheetView workbookViewId="0">
      <pane xSplit="1" ySplit="5" topLeftCell="B6" activePane="bottomRight" state="frozen"/>
      <selection activeCell="B7" sqref="B7"/>
      <selection pane="topRight" activeCell="B7" sqref="B7"/>
      <selection pane="bottomLeft" activeCell="B7" sqref="B7"/>
      <selection pane="bottomRight" activeCell="A2" sqref="A2:D2"/>
    </sheetView>
  </sheetViews>
  <sheetFormatPr defaultRowHeight="13.5"/>
  <cols>
    <col min="1" max="1" width="37" style="14" customWidth="1"/>
    <col min="2" max="2" width="19" style="13" customWidth="1"/>
    <col min="3" max="3" width="37" style="14" customWidth="1"/>
    <col min="4" max="4" width="19" style="13" customWidth="1"/>
    <col min="5" max="16384" width="9" style="14"/>
  </cols>
  <sheetData>
    <row r="1" spans="1:4" ht="14.25">
      <c r="A1" s="1" t="s">
        <v>210</v>
      </c>
    </row>
    <row r="2" spans="1:4" ht="20.25">
      <c r="A2" s="46" t="s">
        <v>209</v>
      </c>
      <c r="B2" s="47"/>
      <c r="C2" s="46"/>
      <c r="D2" s="47"/>
    </row>
    <row r="3" spans="1:4" ht="14.25">
      <c r="A3" s="1"/>
      <c r="D3" s="22" t="s">
        <v>0</v>
      </c>
    </row>
    <row r="4" spans="1:4" ht="27" customHeight="1">
      <c r="A4" s="48" t="s">
        <v>11</v>
      </c>
      <c r="B4" s="49"/>
      <c r="C4" s="48" t="s">
        <v>12</v>
      </c>
      <c r="D4" s="49"/>
    </row>
    <row r="5" spans="1:4" ht="21" customHeight="1">
      <c r="A5" s="15" t="s">
        <v>13</v>
      </c>
      <c r="B5" s="16" t="s">
        <v>2</v>
      </c>
      <c r="C5" s="15" t="s">
        <v>13</v>
      </c>
      <c r="D5" s="16" t="s">
        <v>2</v>
      </c>
    </row>
    <row r="6" spans="1:4" ht="21" customHeight="1">
      <c r="A6" s="18" t="s">
        <v>3</v>
      </c>
      <c r="B6" s="17">
        <f>SUM(B7,B10,B11,B13,B14,)</f>
        <v>6179</v>
      </c>
      <c r="C6" s="18" t="s">
        <v>167</v>
      </c>
      <c r="D6" s="17">
        <f>SUM(D7,D10:D13)</f>
        <v>15000</v>
      </c>
    </row>
    <row r="7" spans="1:4" ht="21" customHeight="1">
      <c r="A7" s="2" t="s">
        <v>168</v>
      </c>
      <c r="B7" s="17">
        <f>SUM(B8:B9)</f>
        <v>321</v>
      </c>
      <c r="C7" s="2" t="s">
        <v>169</v>
      </c>
      <c r="D7" s="17">
        <f>SUM(D8:D9)</f>
        <v>0</v>
      </c>
    </row>
    <row r="8" spans="1:4" ht="21" customHeight="1">
      <c r="A8" s="2" t="s">
        <v>170</v>
      </c>
      <c r="B8" s="19">
        <v>321</v>
      </c>
      <c r="C8" s="2" t="s">
        <v>171</v>
      </c>
      <c r="D8" s="4"/>
    </row>
    <row r="9" spans="1:4" ht="21" customHeight="1">
      <c r="A9" s="2" t="s">
        <v>172</v>
      </c>
      <c r="B9" s="20"/>
      <c r="C9" s="2" t="s">
        <v>173</v>
      </c>
      <c r="D9" s="4"/>
    </row>
    <row r="10" spans="1:4" ht="21" customHeight="1">
      <c r="A10" s="2" t="s">
        <v>4</v>
      </c>
      <c r="B10" s="20">
        <v>5858</v>
      </c>
      <c r="C10" s="2" t="s">
        <v>174</v>
      </c>
      <c r="D10" s="3">
        <v>15000</v>
      </c>
    </row>
    <row r="11" spans="1:4" ht="21" customHeight="1">
      <c r="A11" s="2" t="s">
        <v>5</v>
      </c>
      <c r="B11" s="20"/>
      <c r="C11" s="2" t="s">
        <v>175</v>
      </c>
      <c r="D11" s="4"/>
    </row>
    <row r="12" spans="1:4" ht="21" customHeight="1">
      <c r="A12" s="2" t="s">
        <v>176</v>
      </c>
      <c r="B12" s="20"/>
      <c r="C12" s="21" t="s">
        <v>177</v>
      </c>
      <c r="D12" s="4"/>
    </row>
    <row r="13" spans="1:4" ht="21" customHeight="1">
      <c r="A13" s="21" t="s">
        <v>178</v>
      </c>
      <c r="B13" s="20"/>
      <c r="C13" s="21" t="s">
        <v>179</v>
      </c>
      <c r="D13" s="4"/>
    </row>
    <row r="14" spans="1:4" ht="21" customHeight="1">
      <c r="A14" s="21" t="s">
        <v>180</v>
      </c>
      <c r="B14" s="20"/>
      <c r="C14" s="21"/>
      <c r="D14" s="4"/>
    </row>
  </sheetData>
  <protectedRanges>
    <protectedRange sqref="D8:D13" name="区域2_2"/>
    <protectedRange sqref="B8:B14" name="区域1_2"/>
  </protectedRanges>
  <mergeCells count="3">
    <mergeCell ref="A2:D2"/>
    <mergeCell ref="A4:B4"/>
    <mergeCell ref="C4:D4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9" sqref="L9"/>
    </sheetView>
  </sheetViews>
  <sheetFormatPr defaultRowHeight="13.5"/>
  <cols>
    <col min="1" max="1" width="15.25" style="8" customWidth="1"/>
    <col min="2" max="2" width="14.375" style="8" customWidth="1"/>
    <col min="3" max="3" width="15.25" style="8" customWidth="1"/>
    <col min="4" max="4" width="14.625" style="8" customWidth="1"/>
    <col min="5" max="5" width="15" style="8" customWidth="1"/>
    <col min="6" max="16384" width="9" style="8"/>
  </cols>
  <sheetData>
    <row r="1" spans="1:5" ht="14.25">
      <c r="A1" s="7" t="s">
        <v>211</v>
      </c>
      <c r="B1" s="7"/>
      <c r="D1" s="7"/>
    </row>
    <row r="2" spans="1:5" ht="22.5">
      <c r="A2" s="50" t="s">
        <v>212</v>
      </c>
      <c r="B2" s="50"/>
      <c r="C2" s="50"/>
      <c r="D2" s="50"/>
      <c r="E2" s="50"/>
    </row>
    <row r="3" spans="1:5" ht="25.5">
      <c r="A3" s="9"/>
      <c r="B3" s="10"/>
      <c r="C3" s="10"/>
      <c r="D3" s="10"/>
      <c r="E3" s="10" t="s">
        <v>0</v>
      </c>
    </row>
    <row r="4" spans="1:5" ht="34.5" customHeight="1">
      <c r="A4" s="51" t="s">
        <v>8</v>
      </c>
      <c r="B4" s="52" t="s">
        <v>213</v>
      </c>
      <c r="C4" s="52" t="s">
        <v>214</v>
      </c>
      <c r="D4" s="53" t="s">
        <v>9</v>
      </c>
      <c r="E4" s="53"/>
    </row>
    <row r="5" spans="1:5" ht="34.5" customHeight="1">
      <c r="A5" s="51"/>
      <c r="B5" s="52"/>
      <c r="C5" s="52"/>
      <c r="D5" s="45" t="s">
        <v>215</v>
      </c>
      <c r="E5" s="45" t="s">
        <v>214</v>
      </c>
    </row>
    <row r="6" spans="1:5" ht="34.5" customHeight="1">
      <c r="A6" s="11" t="s">
        <v>10</v>
      </c>
      <c r="B6" s="12">
        <v>58000</v>
      </c>
      <c r="C6" s="12">
        <v>47600</v>
      </c>
      <c r="D6" s="12">
        <v>47600</v>
      </c>
      <c r="E6" s="12">
        <v>0</v>
      </c>
    </row>
  </sheetData>
  <mergeCells count="5">
    <mergeCell ref="A2:E2"/>
    <mergeCell ref="A4:A5"/>
    <mergeCell ref="B4:B5"/>
    <mergeCell ref="C4:C5"/>
    <mergeCell ref="D4:E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政府性基金预算收入表</vt:lpstr>
      <vt:lpstr>支出表</vt:lpstr>
      <vt:lpstr>转移支付表</vt:lpstr>
      <vt:lpstr>政府专项债务限额和余额情况表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</dc:creator>
  <cp:lastModifiedBy>lenovo-pc</cp:lastModifiedBy>
  <cp:lastPrinted>2018-05-14T00:06:48Z</cp:lastPrinted>
  <dcterms:created xsi:type="dcterms:W3CDTF">2018-05-11T00:18:31Z</dcterms:created>
  <dcterms:modified xsi:type="dcterms:W3CDTF">2018-02-02T02:22:49Z</dcterms:modified>
</cp:coreProperties>
</file>