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200" windowHeight="849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6"/>
  <c r="B34"/>
  <c r="B33"/>
  <c r="B32"/>
  <c r="B31"/>
  <c r="B29"/>
  <c r="B30"/>
  <c r="B28"/>
  <c r="B27"/>
  <c r="B26"/>
  <c r="B25"/>
  <c r="B24"/>
  <c r="B23"/>
  <c r="B22"/>
  <c r="B21"/>
  <c r="B20"/>
  <c r="B19"/>
  <c r="B18"/>
  <c r="B17"/>
  <c r="B16"/>
  <c r="B15"/>
  <c r="B14"/>
  <c r="B13"/>
  <c r="B12"/>
  <c r="B11"/>
  <c r="B10"/>
  <c r="B9"/>
  <c r="B8"/>
  <c r="B7"/>
  <c r="B6"/>
  <c r="B5"/>
  <c r="B4"/>
  <c r="B17" i="15"/>
  <c r="B16"/>
  <c r="B15"/>
  <c r="B10"/>
  <c r="B9"/>
  <c r="B8"/>
  <c r="B7"/>
  <c r="B5"/>
  <c r="B4"/>
  <c r="B14"/>
  <c r="B21"/>
  <c r="B6"/>
  <c r="D5" i="8"/>
  <c r="I53" i="7"/>
  <c r="D5"/>
  <c r="D5" i="6"/>
  <c r="B21" i="2"/>
  <c r="B5"/>
  <c r="AA38" i="1"/>
  <c r="Z38"/>
  <c r="W38"/>
  <c r="V38"/>
  <c r="S38"/>
  <c r="R38"/>
  <c r="O38"/>
  <c r="N38"/>
  <c r="K38"/>
  <c r="J38"/>
  <c r="G38"/>
  <c r="F38"/>
  <c r="B24"/>
  <c r="AB23"/>
  <c r="AB38"/>
  <c r="AA23"/>
  <c r="Z23"/>
  <c r="Y23"/>
  <c r="Y38"/>
  <c r="X23"/>
  <c r="X38"/>
  <c r="W23"/>
  <c r="V23"/>
  <c r="U23"/>
  <c r="U38"/>
  <c r="T23"/>
  <c r="T38"/>
  <c r="S23"/>
  <c r="R23"/>
  <c r="Q23"/>
  <c r="Q38"/>
  <c r="P23"/>
  <c r="P38"/>
  <c r="O23"/>
  <c r="N23"/>
  <c r="M23"/>
  <c r="M38"/>
  <c r="L23"/>
  <c r="L38"/>
  <c r="K23"/>
  <c r="J23"/>
  <c r="I23"/>
  <c r="I38"/>
  <c r="H23"/>
  <c r="H38"/>
  <c r="G23"/>
  <c r="F23"/>
  <c r="E23"/>
  <c r="E38"/>
  <c r="D23"/>
  <c r="D38"/>
  <c r="B15"/>
  <c r="B23"/>
  <c r="B35" i="16"/>
  <c r="B42"/>
</calcChain>
</file>

<file path=xl/sharedStrings.xml><?xml version="1.0" encoding="utf-8"?>
<sst xmlns="http://schemas.openxmlformats.org/spreadsheetml/2006/main" count="950" uniqueCount="512">
  <si>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</si>
  <si>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</si>
  <si>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</si>
  <si>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</si>
  <si>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</si>
  <si>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</si>
  <si>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</si>
  <si>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</si>
  <si>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</si>
  <si>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</si>
  <si>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</si>
  <si>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</si>
  <si>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</si>
  <si>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</si>
  <si>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</si>
  <si>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</si>
  <si>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</si>
  <si>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</si>
  <si>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</si>
  <si>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</si>
  <si>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</si>
  <si>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</si>
  <si>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</si>
  <si>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</si>
  <si>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</si>
  <si>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</si>
  <si>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</si>
  <si>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</si>
  <si>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</si>
  <si>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</si>
  <si>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</si>
  <si>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</si>
  <si>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</si>
  <si>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</si>
  <si>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</si>
  <si>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</si>
  <si>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</si>
  <si>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</si>
  <si>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</si>
  <si>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</si>
  <si>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</si>
  <si>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</si>
  <si>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</si>
  <si>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</si>
  <si>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</si>
  <si>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</si>
  <si>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</si>
  <si>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</si>
  <si>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</si>
  <si>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</si>
  <si>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</si>
  <si>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</si>
  <si>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</si>
  <si>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</si>
  <si>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</si>
  <si>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</si>
  <si>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</si>
  <si>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</si>
  <si>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</si>
  <si>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</si>
  <si>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</si>
  <si>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</si>
  <si>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</si>
  <si>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</si>
  <si>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</si>
  <si>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</si>
  <si>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</si>
  <si>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</si>
  <si>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</si>
  <si>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</si>
  <si>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</si>
  <si>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</si>
  <si>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</si>
  <si>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</si>
  <si>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</si>
  <si>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</si>
  <si>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</si>
  <si>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</si>
  <si>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</si>
  <si>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</si>
  <si>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</si>
  <si>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</si>
  <si>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</si>
  <si>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</si>
  <si>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</si>
  <si>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</si>
  <si>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</si>
  <si>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</si>
  <si>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</si>
  <si>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</si>
  <si>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</si>
  <si>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</si>
  <si>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</si>
  <si>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</si>
  <si>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</si>
  <si>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</si>
  <si>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</si>
  <si>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</si>
  <si>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</si>
  <si>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</si>
  <si>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</si>
  <si>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</si>
  <si>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</si>
  <si>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</si>
  <si>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</si>
  <si>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</si>
  <si>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</si>
  <si>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</si>
  <si>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</si>
  <si>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</si>
  <si>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延津县公共资源交易中心小计</t>
  </si>
  <si>
    <t>201</t>
  </si>
  <si>
    <t>04</t>
  </si>
  <si>
    <t>50</t>
  </si>
  <si>
    <t>401018</t>
  </si>
  <si>
    <t>延津县公共资源交易中心</t>
  </si>
  <si>
    <t>2010450  事业运行</t>
  </si>
  <si>
    <t>99</t>
  </si>
  <si>
    <t>2019999  其他一般公共服务支出</t>
  </si>
  <si>
    <t>208</t>
  </si>
  <si>
    <t>05</t>
  </si>
  <si>
    <t>2080505  机关事业单位基本养老保险缴费支出</t>
  </si>
  <si>
    <t>01</t>
  </si>
  <si>
    <t>2089901  其他社会保障和就业支出</t>
  </si>
  <si>
    <t>210</t>
  </si>
  <si>
    <t>11</t>
  </si>
  <si>
    <t>02</t>
  </si>
  <si>
    <t>2101102  事业单位医疗</t>
  </si>
  <si>
    <t>部门财政拨款收支总体情况表</t>
  </si>
  <si>
    <t>一、一般公共预算（含财政结余）</t>
  </si>
  <si>
    <t>187.2</t>
  </si>
  <si>
    <t>一、一般公共服务支出</t>
  </si>
  <si>
    <t>160.3</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</si>
  <si>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</si>
  <si>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</si>
  <si>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</si>
  <si>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</si>
  <si>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</si>
  <si>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</si>
  <si>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</si>
  <si>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</si>
  <si>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</si>
  <si>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21</t>
  </si>
  <si>
    <t>十、卫生健康支出</t>
  </si>
  <si>
    <t>5.9</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</si>
  <si>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</si>
  <si>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</si>
  <si>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</si>
  <si>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</si>
  <si>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</si>
  <si>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</si>
  <si>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</si>
  <si>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</si>
  <si>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</si>
  <si>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</si>
  <si>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</si>
  <si>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</si>
  <si>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</si>
  <si>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</si>
  <si>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</si>
  <si>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</si>
  <si>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</si>
  <si>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</si>
  <si>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</si>
  <si>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</si>
  <si>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</si>
  <si>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</si>
  <si>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</si>
  <si>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</si>
  <si>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</si>
  <si>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</si>
  <si>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</si>
  <si>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</si>
  <si>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</si>
  <si>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</si>
  <si>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</si>
  <si>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</si>
  <si>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</si>
  <si>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</si>
  <si>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</si>
  <si>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</si>
  <si>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</si>
  <si>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</si>
  <si>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</si>
  <si>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</si>
  <si>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</si>
  <si>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</si>
  <si>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</si>
  <si>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</si>
  <si>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</si>
  <si>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</si>
  <si>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</si>
  <si>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</si>
  <si>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</si>
  <si>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</si>
  <si>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</si>
  <si>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</si>
  <si>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</si>
  <si>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</si>
  <si>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</si>
  <si>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</si>
  <si>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</si>
  <si>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</si>
  <si>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</si>
  <si>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</si>
  <si>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</si>
  <si>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</si>
  <si>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</si>
  <si>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</si>
  <si>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</si>
  <si>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</si>
  <si>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</si>
  <si>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</si>
  <si>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</si>
  <si>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</si>
  <si>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</si>
  <si>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</si>
  <si>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</si>
  <si>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</si>
  <si>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</si>
  <si>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</si>
  <si>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</si>
  <si>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</si>
  <si>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</si>
  <si>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</si>
  <si>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</si>
  <si>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</si>
  <si>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</si>
  <si>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</si>
  <si>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</si>
  <si>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</si>
  <si>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</si>
  <si>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</si>
  <si>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</si>
  <si>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</si>
  <si>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</si>
  <si>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</si>
  <si>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</si>
  <si>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</si>
  <si>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</si>
  <si>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50601</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</si>
  <si>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</si>
  <si>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</si>
  <si>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</si>
  <si>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</si>
  <si>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</si>
  <si>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</si>
  <si>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</si>
  <si>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</si>
  <si>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</si>
  <si>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</si>
  <si>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</si>
  <si>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</si>
  <si>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</si>
  <si>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</si>
  <si>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</si>
  <si>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</si>
  <si>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</si>
  <si>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</si>
  <si>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</si>
  <si>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</si>
  <si>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</si>
  <si>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</si>
  <si>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</si>
  <si>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</si>
  <si>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</si>
  <si>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</si>
  <si>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</si>
  <si>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</si>
  <si>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</si>
  <si>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</si>
  <si>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</si>
  <si>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</si>
  <si>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</si>
  <si>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</si>
  <si>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</si>
  <si>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</si>
  <si>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</si>
  <si>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</si>
  <si>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</si>
  <si>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</si>
  <si>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</si>
  <si>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</si>
  <si>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</si>
  <si>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</si>
  <si>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</si>
  <si>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</si>
  <si>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</si>
  <si>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</si>
  <si>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</si>
  <si>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</si>
  <si>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</si>
  <si>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</si>
  <si>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</si>
  <si>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</si>
  <si>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</si>
  <si>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</si>
  <si>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</si>
  <si>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</si>
  <si>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</si>
  <si>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</si>
  <si>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</si>
  <si>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</si>
  <si>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</si>
  <si>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</si>
  <si>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</si>
  <si>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</si>
  <si>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</si>
  <si>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</si>
  <si>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</si>
  <si>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</si>
  <si>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</si>
  <si>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</si>
  <si>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</si>
  <si>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</si>
  <si>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</si>
  <si>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</si>
  <si>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</si>
  <si>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</si>
  <si>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</si>
  <si>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</si>
  <si>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</si>
  <si>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</si>
  <si>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</si>
  <si>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</si>
  <si>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</si>
  <si>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</si>
  <si>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</si>
  <si>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</si>
  <si>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</si>
  <si>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</si>
  <si>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</si>
  <si>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</si>
  <si>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</si>
  <si>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</si>
  <si>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</si>
  <si>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</si>
  <si>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</si>
  <si>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</si>
  <si>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</si>
  <si>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</si>
  <si>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</si>
  <si>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</si>
  <si>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</si>
  <si>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</si>
  <si>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</si>
  <si>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</si>
  <si>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</si>
  <si>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</si>
  <si>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</si>
  <si>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</si>
  <si>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</si>
  <si>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</si>
  <si>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</si>
  <si>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</si>
  <si>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</si>
  <si>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</si>
  <si>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</si>
  <si>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</si>
  <si>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</si>
  <si>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</si>
  <si>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</si>
  <si>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</si>
  <si>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</si>
  <si>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</si>
  <si>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</si>
  <si>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</si>
  <si>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</si>
  <si>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</si>
  <si>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</si>
  <si>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</si>
  <si>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</si>
  <si>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</si>
  <si>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</si>
  <si>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</si>
  <si>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</si>
  <si>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</si>
  <si>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</si>
  <si>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</si>
  <si>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</si>
  <si>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</si>
  <si>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</si>
  <si>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</si>
  <si>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</si>
  <si>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</si>
  <si>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</si>
  <si>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</si>
  <si>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</si>
  <si>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</si>
  <si>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</si>
  <si>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</si>
  <si>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</si>
  <si>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</si>
  <si>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</si>
  <si>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</si>
  <si>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</si>
  <si>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</si>
  <si>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</si>
  <si>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</si>
  <si>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</si>
  <si>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部门名称：延津县公共资源交易中心</t>
  </si>
  <si>
    <t>单位编码</t>
  </si>
  <si>
    <t>项目名称</t>
  </si>
  <si>
    <t>项目内容</t>
  </si>
  <si>
    <t>项目绩效目标</t>
  </si>
  <si>
    <t>驻村工作队经费</t>
  </si>
  <si>
    <t>11.36</t>
  </si>
  <si>
    <t>综合服务费</t>
  </si>
  <si>
    <t>保证单位基本运转</t>
  </si>
  <si>
    <t>单位正常运转，更好的投入工作，做好服务</t>
  </si>
  <si>
    <t>28.5</t>
  </si>
  <si>
    <t>平台升级改造</t>
  </si>
  <si>
    <t>平台体制机制场所信息化建设</t>
  </si>
  <si>
    <t>提供有效的监控和保密的环境</t>
  </si>
  <si>
    <t>4.17</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</si>
  <si>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</si>
  <si>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</si>
  <si>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</si>
  <si>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</si>
  <si>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</si>
  <si>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</si>
  <si>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</si>
  <si>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</si>
  <si>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</si>
  <si>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</si>
  <si>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</si>
  <si>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</si>
  <si>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</si>
  <si>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</si>
  <si>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</si>
  <si>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</si>
  <si>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</si>
  <si>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</si>
  <si>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</si>
  <si>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</si>
  <si>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</si>
  <si>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</si>
  <si>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</si>
  <si>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</si>
  <si>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</si>
  <si>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</si>
  <si>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</si>
  <si>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</si>
  <si>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</si>
  <si>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</si>
  <si>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</si>
  <si>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</si>
  <si>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</si>
  <si>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</si>
  <si>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</si>
  <si>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</si>
  <si>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</si>
  <si>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</si>
  <si>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</si>
  <si>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</si>
  <si>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</si>
  <si>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</si>
  <si>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</si>
  <si>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</si>
  <si>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</si>
  <si>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</si>
  <si>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</si>
  <si>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</si>
  <si>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</si>
  <si>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</si>
  <si>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</si>
  <si>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</si>
  <si>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</si>
  <si>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</si>
  <si>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</si>
  <si>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</si>
  <si>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</si>
  <si>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</si>
  <si>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</si>
  <si>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</si>
  <si>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</si>
  <si>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</si>
  <si>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</si>
  <si>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</si>
  <si>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</si>
  <si>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</si>
  <si>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</si>
  <si>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</si>
  <si>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</si>
  <si>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</si>
  <si>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</si>
  <si>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</si>
  <si>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</si>
  <si>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</si>
  <si>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</si>
  <si>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</si>
  <si>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</si>
  <si>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</si>
  <si>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</si>
  <si>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</si>
  <si>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</si>
  <si>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</si>
  <si>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</si>
  <si>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</si>
  <si>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</si>
  <si>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</si>
  <si>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</si>
  <si>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</si>
  <si>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</si>
  <si>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</si>
  <si>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</si>
  <si>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</si>
  <si>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</si>
  <si>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</si>
  <si>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延津县公共资源交易中心</t>
    <phoneticPr fontId="22" type="noConversion"/>
  </si>
  <si>
    <t>部门名称：延津县公共资源交易中心</t>
    <phoneticPr fontId="22" type="noConversion"/>
  </si>
  <si>
    <t>2020年国有资本经营预算支出表</t>
    <phoneticPr fontId="22"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</si>
</sst>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sz val="18"/>
      <color indexed="8"/>
      <name val="黑体"/>
      <family val="3"/>
      <charset val="134"/>
    </font>
    <font>
      <sz val="11"/>
      <color indexed="8"/>
      <name val="黑体"/>
      <family val="3"/>
      <charset val="134"/>
    </font>
    <font>
      <sz val="10"/>
      <color indexed="8"/>
      <name val="宋体"/>
      <charset val="134"/>
    </font>
    <font>
      <sz val="9"/>
      <color indexed="8"/>
      <name val="宋体"/>
      <charset val="134"/>
    </font>
    <font>
      <sz val="8"/>
      <color indexed="8"/>
      <name val="宋体"/>
      <charset val="134"/>
    </font>
    <font>
      <b/>
      <sz val="16"/>
      <color indexed="8"/>
      <name val="黑体"/>
      <family val="3"/>
      <charset val="134"/>
    </font>
    <font>
      <sz val="11"/>
      <color indexed="8"/>
      <name val="宋体"/>
      <charset val="134"/>
    </font>
    <font>
      <b/>
      <sz val="12"/>
      <color indexed="8"/>
      <name val="宋体"/>
      <charset val="134"/>
    </font>
    <font>
      <b/>
      <sz val="11"/>
      <color indexed="8"/>
      <name val="宋体"/>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20"/>
      <color indexed="8"/>
      <name val="宋体"/>
      <charset val="134"/>
    </font>
    <font>
      <sz val="18"/>
      <color indexed="8"/>
      <name val="宋体"/>
      <charset val="134"/>
    </font>
    <font>
      <b/>
      <sz val="10"/>
      <color indexed="8"/>
      <name val="宋体"/>
      <charset val="134"/>
    </font>
    <font>
      <sz val="9"/>
      <color indexed="8"/>
      <name val="微软雅黑"/>
      <family val="2"/>
      <charset val="134"/>
    </font>
    <font>
      <sz val="9"/>
      <color indexed="8"/>
      <name val="黑体"/>
      <family val="3"/>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7">
    <xf numFmtId="0" fontId="0" fillId="0" borderId="0" xfId="0">
      <alignment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1" fontId="2" fillId="0" borderId="2"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left" vertical="center" wrapText="1"/>
    </xf>
    <xf numFmtId="0" fontId="5" fillId="0" borderId="2" xfId="0" applyFont="1" applyBorder="1" applyAlignment="1">
      <alignment horizontal="right" vertical="center" wrapText="1"/>
    </xf>
    <xf numFmtId="0" fontId="5" fillId="0" borderId="2" xfId="0" applyFont="1" applyBorder="1" applyAlignment="1">
      <alignment horizontal="left" vertical="center" wrapText="1"/>
    </xf>
    <xf numFmtId="0" fontId="2" fillId="0" borderId="4" xfId="0" applyFont="1" applyBorder="1" applyAlignment="1">
      <alignment horizontal="left" vertical="center" wrapText="1"/>
    </xf>
    <xf numFmtId="0" fontId="7" fillId="0" borderId="0" xfId="0" applyFont="1" applyAlignment="1">
      <alignment horizontal="left" vertical="center" wrapText="1"/>
    </xf>
    <xf numFmtId="0" fontId="8"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2" fontId="7" fillId="2" borderId="2" xfId="0" applyNumberFormat="1" applyFont="1" applyFill="1" applyBorder="1" applyAlignment="1">
      <alignment horizontal="right" vertical="center" wrapText="1"/>
    </xf>
    <xf numFmtId="2" fontId="7" fillId="0" borderId="2" xfId="0" applyNumberFormat="1" applyFont="1" applyBorder="1" applyAlignment="1">
      <alignment horizontal="right" vertical="center" wrapText="1"/>
    </xf>
    <xf numFmtId="4" fontId="7" fillId="0" borderId="2" xfId="0" applyNumberFormat="1" applyFont="1" applyBorder="1" applyAlignment="1">
      <alignment horizontal="right" vertical="center" wrapText="1"/>
    </xf>
    <xf numFmtId="0" fontId="9" fillId="0" borderId="2" xfId="0" applyFont="1" applyBorder="1" applyAlignment="1">
      <alignment horizontal="center" vertical="center" wrapText="1"/>
    </xf>
    <xf numFmtId="0" fontId="7" fillId="0" borderId="4" xfId="0" applyFont="1" applyBorder="1" applyAlignment="1">
      <alignment horizontal="left" vertical="center" wrapText="1"/>
    </xf>
    <xf numFmtId="0" fontId="10" fillId="0" borderId="2" xfId="0" applyFont="1" applyBorder="1" applyAlignment="1">
      <alignment horizontal="center" vertical="center" wrapText="1"/>
    </xf>
    <xf numFmtId="4" fontId="11"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7" fillId="0" borderId="1" xfId="0" applyFont="1" applyBorder="1" applyAlignment="1">
      <alignment horizontal="left" vertical="center" wrapText="1"/>
    </xf>
    <xf numFmtId="0" fontId="13" fillId="0" borderId="2" xfId="0" applyFont="1" applyBorder="1" applyAlignment="1">
      <alignment horizontal="center" wrapText="1"/>
    </xf>
    <xf numFmtId="0" fontId="13" fillId="0" borderId="2" xfId="0" applyFont="1" applyBorder="1" applyAlignment="1">
      <alignment horizontal="center" vertical="center" wrapText="1"/>
    </xf>
    <xf numFmtId="1" fontId="7" fillId="0" borderId="2" xfId="0" applyNumberFormat="1" applyFont="1" applyBorder="1" applyAlignment="1">
      <alignment horizontal="left" vertical="center" wrapText="1"/>
    </xf>
    <xf numFmtId="0" fontId="11" fillId="0" borderId="2" xfId="0" applyFont="1" applyBorder="1" applyAlignment="1">
      <alignment horizontal="left" vertical="center" wrapText="1" indent="2"/>
    </xf>
    <xf numFmtId="0" fontId="11" fillId="0" borderId="2" xfId="0" applyFont="1" applyBorder="1" applyAlignment="1">
      <alignment horizontal="center" vertical="center" wrapText="1"/>
    </xf>
    <xf numFmtId="0" fontId="4" fillId="0" borderId="1" xfId="0" applyFont="1" applyBorder="1" applyAlignment="1">
      <alignment horizontal="left" vertical="center" wrapText="1"/>
    </xf>
    <xf numFmtId="4"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7" fillId="0" borderId="2" xfId="0" applyFont="1" applyBorder="1" applyAlignment="1">
      <alignment horizontal="center" vertical="center" wrapText="1"/>
    </xf>
    <xf numFmtId="4" fontId="4" fillId="0" borderId="2" xfId="0" applyNumberFormat="1" applyFont="1" applyBorder="1" applyAlignment="1">
      <alignment horizontal="left" vertical="center" wrapText="1"/>
    </xf>
    <xf numFmtId="0" fontId="4" fillId="0" borderId="1" xfId="0" applyFont="1" applyBorder="1" applyAlignment="1">
      <alignment horizontal="right" vertical="center" wrapText="1"/>
    </xf>
    <xf numFmtId="4" fontId="7" fillId="0" borderId="3" xfId="0" applyNumberFormat="1"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right" vertical="center" wrapText="1"/>
    </xf>
    <xf numFmtId="0" fontId="13" fillId="0" borderId="2" xfId="0" applyFont="1" applyBorder="1" applyAlignment="1">
      <alignment horizontal="left" vertical="center" wrapText="1"/>
    </xf>
    <xf numFmtId="2" fontId="13" fillId="0" borderId="2" xfId="0" applyNumberFormat="1" applyFont="1" applyBorder="1" applyAlignment="1">
      <alignment horizontal="right" vertical="center" wrapText="1"/>
    </xf>
    <xf numFmtId="4" fontId="13" fillId="0" borderId="1" xfId="0" applyNumberFormat="1" applyFont="1" applyBorder="1" applyAlignment="1">
      <alignment horizontal="left" vertical="center" wrapText="1"/>
    </xf>
    <xf numFmtId="0" fontId="3" fillId="0" borderId="2" xfId="0" applyFont="1" applyBorder="1" applyAlignment="1">
      <alignment horizontal="center" wrapText="1"/>
    </xf>
    <xf numFmtId="1" fontId="13" fillId="0" borderId="2" xfId="0" applyNumberFormat="1" applyFont="1" applyBorder="1" applyAlignment="1">
      <alignment horizontal="left" vertical="center" wrapText="1"/>
    </xf>
    <xf numFmtId="0" fontId="3" fillId="0" borderId="2" xfId="0" applyFont="1" applyBorder="1" applyAlignment="1">
      <alignment horizontal="center" vertical="center" wrapText="1"/>
    </xf>
    <xf numFmtId="4" fontId="13" fillId="0" borderId="2" xfId="0" applyNumberFormat="1" applyFont="1" applyBorder="1" applyAlignment="1">
      <alignment horizontal="center" wrapText="1"/>
    </xf>
    <xf numFmtId="4" fontId="13" fillId="0" borderId="2" xfId="0" applyNumberFormat="1" applyFont="1" applyBorder="1" applyAlignment="1">
      <alignment horizontal="left" wrapText="1"/>
    </xf>
    <xf numFmtId="0" fontId="3" fillId="0" borderId="2" xfId="0" applyFont="1" applyBorder="1" applyAlignment="1">
      <alignment horizontal="left" vertical="center" wrapText="1"/>
    </xf>
    <xf numFmtId="4" fontId="13" fillId="0" borderId="2" xfId="0" applyNumberFormat="1" applyFont="1" applyBorder="1" applyAlignment="1">
      <alignment horizontal="center" vertical="center" wrapText="1"/>
    </xf>
    <xf numFmtId="4" fontId="13" fillId="0" borderId="2" xfId="0" applyNumberFormat="1" applyFont="1" applyBorder="1" applyAlignment="1">
      <alignment horizontal="left" vertical="center" wrapText="1"/>
    </xf>
    <xf numFmtId="0" fontId="17" fillId="0" borderId="2" xfId="0" applyFont="1" applyBorder="1" applyAlignment="1">
      <alignment horizontal="left" vertical="center" wrapText="1"/>
    </xf>
    <xf numFmtId="4" fontId="13" fillId="0" borderId="2" xfId="0" applyNumberFormat="1" applyFont="1" applyBorder="1" applyAlignment="1">
      <alignment horizontal="right" vertical="center" wrapText="1"/>
    </xf>
    <xf numFmtId="0" fontId="3" fillId="0" borderId="2" xfId="0" applyFont="1" applyBorder="1" applyAlignment="1">
      <alignment horizontal="left" vertical="center" wrapText="1" indent="2"/>
    </xf>
    <xf numFmtId="0" fontId="8" fillId="0" borderId="2" xfId="0" applyFont="1" applyBorder="1" applyAlignment="1">
      <alignment horizontal="left" vertical="center" wrapText="1"/>
    </xf>
    <xf numFmtId="1" fontId="13" fillId="0" borderId="4" xfId="0" applyNumberFormat="1" applyFont="1" applyBorder="1" applyAlignment="1">
      <alignment horizontal="left" vertical="center" wrapText="1"/>
    </xf>
    <xf numFmtId="0" fontId="13" fillId="0" borderId="4" xfId="0" applyFont="1" applyBorder="1" applyAlignment="1">
      <alignment horizontal="left" vertical="center" wrapText="1"/>
    </xf>
    <xf numFmtId="2" fontId="13" fillId="0" borderId="4" xfId="0" applyNumberFormat="1" applyFont="1" applyBorder="1" applyAlignment="1">
      <alignment horizontal="right" vertical="center" wrapText="1"/>
    </xf>
    <xf numFmtId="4" fontId="13" fillId="0" borderId="4" xfId="0" applyNumberFormat="1" applyFont="1" applyBorder="1" applyAlignment="1">
      <alignment horizontal="left" vertical="center" wrapText="1"/>
    </xf>
    <xf numFmtId="4" fontId="13" fillId="0" borderId="0" xfId="0" applyNumberFormat="1" applyFont="1" applyAlignment="1">
      <alignment horizontal="left" vertical="center" wrapText="1"/>
    </xf>
    <xf numFmtId="4" fontId="13" fillId="0" borderId="3" xfId="0" applyNumberFormat="1" applyFont="1" applyBorder="1" applyAlignment="1">
      <alignment horizontal="left" vertical="center" wrapText="1"/>
    </xf>
    <xf numFmtId="3" fontId="13" fillId="0" borderId="2" xfId="0" applyNumberFormat="1" applyFont="1" applyBorder="1" applyAlignment="1">
      <alignment horizontal="left" vertical="center" wrapText="1"/>
    </xf>
    <xf numFmtId="0" fontId="18" fillId="3" borderId="2" xfId="0" applyFont="1" applyFill="1" applyBorder="1" applyAlignment="1">
      <alignment horizontal="left" vertical="center" wrapText="1"/>
    </xf>
    <xf numFmtId="0" fontId="18" fillId="3" borderId="2" xfId="0" applyFont="1" applyFill="1" applyBorder="1" applyAlignment="1">
      <alignment horizontal="right" vertical="center" wrapText="1"/>
    </xf>
    <xf numFmtId="4" fontId="18" fillId="3" borderId="2" xfId="0" applyNumberFormat="1" applyFont="1" applyFill="1" applyBorder="1" applyAlignment="1">
      <alignment horizontal="right" vertical="center" wrapText="1"/>
    </xf>
    <xf numFmtId="0" fontId="19" fillId="3" borderId="2" xfId="0" applyFont="1" applyFill="1" applyBorder="1" applyAlignment="1">
      <alignment horizontal="left" vertical="center" wrapText="1"/>
    </xf>
    <xf numFmtId="0" fontId="19" fillId="3" borderId="2" xfId="0" applyFont="1" applyFill="1" applyBorder="1" applyAlignment="1">
      <alignment horizontal="right" vertical="center" wrapText="1"/>
    </xf>
    <xf numFmtId="4" fontId="19" fillId="3" borderId="2" xfId="0" applyNumberFormat="1" applyFont="1" applyFill="1" applyBorder="1" applyAlignment="1">
      <alignment horizontal="right" vertical="center" wrapText="1"/>
    </xf>
    <xf numFmtId="0" fontId="7" fillId="0" borderId="3" xfId="0" applyFont="1" applyBorder="1" applyAlignment="1">
      <alignment horizontal="center" vertical="center" wrapText="1"/>
    </xf>
    <xf numFmtId="4" fontId="19" fillId="3" borderId="2" xfId="0" applyNumberFormat="1" applyFont="1" applyFill="1" applyBorder="1" applyAlignment="1">
      <alignment horizontal="left" vertical="center" wrapText="1"/>
    </xf>
    <xf numFmtId="4" fontId="4" fillId="0" borderId="0" xfId="0" applyNumberFormat="1" applyFont="1" applyAlignment="1">
      <alignment horizontal="left"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0" fontId="4" fillId="0" borderId="2" xfId="0" applyFont="1" applyBorder="1" applyAlignment="1">
      <alignment horizontal="right" vertical="center" wrapText="1"/>
    </xf>
    <xf numFmtId="2" fontId="4" fillId="0" borderId="2" xfId="0" applyNumberFormat="1" applyFont="1" applyBorder="1" applyAlignment="1">
      <alignment horizontal="right" vertical="center" wrapText="1"/>
    </xf>
    <xf numFmtId="4" fontId="4" fillId="0" borderId="2" xfId="0" applyNumberFormat="1" applyFont="1" applyBorder="1" applyAlignment="1">
      <alignment horizontal="right" vertical="center" wrapText="1"/>
    </xf>
    <xf numFmtId="4" fontId="3" fillId="0" borderId="2" xfId="0" applyNumberFormat="1" applyFont="1" applyBorder="1" applyAlignment="1">
      <alignment horizontal="left" vertical="center" wrapText="1"/>
    </xf>
    <xf numFmtId="4" fontId="7" fillId="0" borderId="2" xfId="0" applyNumberFormat="1" applyFont="1" applyBorder="1" applyAlignment="1">
      <alignment horizontal="left" vertical="center" wrapText="1"/>
    </xf>
    <xf numFmtId="4" fontId="3" fillId="0" borderId="2" xfId="0" applyNumberFormat="1" applyFont="1" applyBorder="1" applyAlignment="1">
      <alignment horizontal="left" wrapText="1"/>
    </xf>
    <xf numFmtId="4" fontId="4" fillId="0" borderId="2" xfId="0" applyNumberFormat="1" applyFont="1" applyBorder="1" applyAlignment="1">
      <alignment horizontal="right" wrapText="1"/>
    </xf>
    <xf numFmtId="4" fontId="4" fillId="0" borderId="2" xfId="0" applyNumberFormat="1" applyFont="1" applyBorder="1" applyAlignment="1">
      <alignment horizontal="left" wrapText="1"/>
    </xf>
    <xf numFmtId="0" fontId="4" fillId="0" borderId="2" xfId="0" applyFont="1" applyBorder="1" applyAlignment="1">
      <alignment horizontal="left" wrapText="1"/>
    </xf>
    <xf numFmtId="4" fontId="4" fillId="0" borderId="4" xfId="0" applyNumberFormat="1" applyFont="1" applyBorder="1" applyAlignment="1">
      <alignment horizontal="left" wrapText="1"/>
    </xf>
    <xf numFmtId="4" fontId="4" fillId="0" borderId="4" xfId="0" applyNumberFormat="1" applyFont="1" applyBorder="1" applyAlignment="1">
      <alignment horizontal="right" wrapText="1"/>
    </xf>
    <xf numFmtId="4" fontId="7" fillId="0" borderId="0" xfId="0" applyNumberFormat="1" applyFont="1" applyAlignment="1">
      <alignment horizontal="left" vertical="center" wrapText="1"/>
    </xf>
    <xf numFmtId="176" fontId="3" fillId="0" borderId="1" xfId="0" applyNumberFormat="1" applyFont="1" applyBorder="1" applyAlignment="1">
      <alignment horizontal="right" vertical="center" wrapText="1"/>
    </xf>
    <xf numFmtId="4"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0" fontId="18" fillId="3" borderId="2" xfId="0" applyFont="1" applyFill="1" applyBorder="1" applyAlignment="1">
      <alignment horizontal="center" vertical="center" wrapText="1"/>
    </xf>
    <xf numFmtId="0" fontId="3" fillId="0" borderId="2" xfId="0" applyFont="1" applyBorder="1" applyAlignment="1">
      <alignment horizontal="right" vertical="center" wrapText="1"/>
    </xf>
    <xf numFmtId="4" fontId="7" fillId="0" borderId="4" xfId="0" applyNumberFormat="1" applyFont="1" applyBorder="1" applyAlignment="1">
      <alignment horizontal="left" vertical="center" wrapText="1"/>
    </xf>
    <xf numFmtId="0" fontId="3" fillId="0" borderId="1" xfId="0" applyFont="1" applyBorder="1" applyAlignment="1">
      <alignment horizontal="right" wrapText="1"/>
    </xf>
    <xf numFmtId="4" fontId="7" fillId="0" borderId="1" xfId="0" applyNumberFormat="1" applyFont="1" applyBorder="1" applyAlignment="1">
      <alignment horizontal="left" vertical="center" wrapText="1"/>
    </xf>
    <xf numFmtId="4" fontId="3" fillId="0" borderId="2" xfId="0" applyNumberFormat="1" applyFont="1" applyBorder="1" applyAlignment="1">
      <alignment horizontal="right" vertical="center" wrapText="1"/>
    </xf>
    <xf numFmtId="0" fontId="13" fillId="0" borderId="1" xfId="0" applyFont="1" applyBorder="1" applyAlignment="1">
      <alignment horizontal="right" vertical="center" wrapText="1"/>
    </xf>
    <xf numFmtId="0" fontId="7" fillId="3" borderId="2" xfId="0" applyFont="1" applyFill="1" applyBorder="1" applyAlignment="1">
      <alignment horizontal="left" vertical="center" wrapText="1"/>
    </xf>
    <xf numFmtId="0" fontId="13" fillId="0" borderId="2" xfId="0" applyFont="1" applyBorder="1" applyAlignment="1">
      <alignment horizontal="left" wrapText="1"/>
    </xf>
    <xf numFmtId="4" fontId="4" fillId="0" borderId="1" xfId="0" applyNumberFormat="1" applyFont="1" applyBorder="1" applyAlignment="1">
      <alignment horizontal="left" wrapText="1"/>
    </xf>
    <xf numFmtId="4" fontId="21" fillId="0" borderId="2" xfId="0" applyNumberFormat="1" applyFont="1" applyBorder="1" applyAlignment="1">
      <alignment horizontal="left" vertical="center" wrapText="1"/>
    </xf>
    <xf numFmtId="0" fontId="7" fillId="0" borderId="2" xfId="0" applyFont="1" applyBorder="1" applyAlignment="1">
      <alignment horizontal="center" vertical="center" wrapText="1"/>
    </xf>
    <xf numFmtId="4" fontId="7"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4" fillId="0" borderId="9" xfId="0" applyFont="1" applyBorder="1" applyAlignment="1">
      <alignment horizontal="center" vertical="center" wrapText="1"/>
    </xf>
    <xf numFmtId="4" fontId="14" fillId="0" borderId="5" xfId="0" applyNumberFormat="1" applyFont="1" applyBorder="1" applyAlignment="1">
      <alignment horizontal="center" vertical="center" wrapText="1"/>
    </xf>
    <xf numFmtId="4" fontId="4" fillId="0" borderId="5" xfId="0" applyNumberFormat="1" applyFont="1" applyBorder="1" applyAlignment="1">
      <alignment horizontal="left" wrapText="1"/>
    </xf>
    <xf numFmtId="4" fontId="7" fillId="0" borderId="5" xfId="0" applyNumberFormat="1" applyFont="1" applyBorder="1" applyAlignment="1">
      <alignment horizontal="left" vertical="center" wrapText="1"/>
    </xf>
    <xf numFmtId="4" fontId="7"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4" fontId="13" fillId="5" borderId="8" xfId="0" applyNumberFormat="1" applyFont="1" applyFill="1" applyBorder="1" applyAlignment="1">
      <alignment horizontal="center" vertical="center" wrapText="1"/>
    </xf>
    <xf numFmtId="0" fontId="4" fillId="0" borderId="6" xfId="0" applyFont="1" applyBorder="1" applyAlignment="1">
      <alignment horizontal="right" vertical="center" wrapText="1"/>
    </xf>
    <xf numFmtId="4" fontId="4" fillId="0" borderId="8" xfId="0" applyNumberFormat="1" applyFont="1" applyBorder="1" applyAlignment="1">
      <alignment horizontal="right" vertical="center" wrapText="1"/>
    </xf>
    <xf numFmtId="0" fontId="14" fillId="0" borderId="3" xfId="0" applyFont="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20" fillId="0" borderId="9" xfId="0" applyFont="1" applyBorder="1" applyAlignment="1">
      <alignment horizontal="center" vertical="center" wrapText="1"/>
    </xf>
    <xf numFmtId="4" fontId="20" fillId="0" borderId="5" xfId="0" applyNumberFormat="1" applyFont="1" applyBorder="1" applyAlignment="1">
      <alignment horizontal="center" vertical="center" wrapText="1"/>
    </xf>
    <xf numFmtId="4" fontId="20" fillId="0" borderId="3" xfId="0" applyNumberFormat="1" applyFont="1" applyBorder="1" applyAlignment="1">
      <alignment horizontal="center" vertical="center" wrapText="1"/>
    </xf>
    <xf numFmtId="0" fontId="3" fillId="0" borderId="6" xfId="0" applyFont="1" applyBorder="1" applyAlignment="1">
      <alignment horizontal="left" wrapText="1"/>
    </xf>
    <xf numFmtId="4" fontId="3" fillId="4" borderId="7" xfId="0" applyNumberFormat="1" applyFont="1" applyFill="1" applyBorder="1" applyAlignment="1">
      <alignment horizontal="left" wrapText="1"/>
    </xf>
    <xf numFmtId="4" fontId="3" fillId="4" borderId="8" xfId="0" applyNumberFormat="1" applyFont="1" applyFill="1" applyBorder="1" applyAlignment="1">
      <alignment horizontal="left" wrapText="1"/>
    </xf>
    <xf numFmtId="4" fontId="3" fillId="0" borderId="6" xfId="0" applyNumberFormat="1" applyFont="1" applyBorder="1" applyAlignment="1">
      <alignment horizontal="right" vertical="center" wrapText="1"/>
    </xf>
    <xf numFmtId="4" fontId="3" fillId="4" borderId="7" xfId="0" applyNumberFormat="1" applyFont="1" applyFill="1" applyBorder="1" applyAlignment="1">
      <alignment horizontal="right" vertical="center" wrapText="1"/>
    </xf>
    <xf numFmtId="4" fontId="3" fillId="4" borderId="8" xfId="0" applyNumberFormat="1" applyFont="1" applyFill="1" applyBorder="1" applyAlignment="1">
      <alignment horizontal="right" vertical="center" wrapText="1"/>
    </xf>
    <xf numFmtId="4" fontId="20" fillId="0" borderId="1" xfId="0" applyNumberFormat="1" applyFont="1" applyBorder="1" applyAlignment="1">
      <alignment horizontal="center" vertical="center" wrapText="1"/>
    </xf>
    <xf numFmtId="4" fontId="3" fillId="0" borderId="10" xfId="0" applyNumberFormat="1" applyFont="1" applyBorder="1" applyAlignment="1">
      <alignment horizontal="right" vertical="center" wrapText="1"/>
    </xf>
    <xf numFmtId="4" fontId="3" fillId="0" borderId="11" xfId="0" applyNumberFormat="1" applyFont="1" applyBorder="1" applyAlignment="1">
      <alignment horizontal="center" vertical="center" wrapText="1"/>
    </xf>
    <xf numFmtId="4" fontId="7" fillId="0" borderId="4" xfId="0" applyNumberFormat="1" applyFont="1" applyBorder="1" applyAlignment="1">
      <alignment horizontal="left"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left" vertical="center" wrapText="1"/>
    </xf>
    <xf numFmtId="4" fontId="14"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 xfId="0" applyFont="1" applyBorder="1" applyAlignment="1">
      <alignment horizontal="left" wrapText="1"/>
    </xf>
    <xf numFmtId="4" fontId="3" fillId="4" borderId="1" xfId="0" applyNumberFormat="1" applyFont="1" applyFill="1" applyBorder="1" applyAlignment="1">
      <alignment horizontal="left" wrapText="1"/>
    </xf>
    <xf numFmtId="0" fontId="0" fillId="0" borderId="1" xfId="0" applyBorder="1" applyAlignment="1">
      <alignment horizontal="left" vertical="center" wrapText="1"/>
    </xf>
    <xf numFmtId="0" fontId="12" fillId="0" borderId="9" xfId="0" applyFont="1" applyBorder="1" applyAlignment="1">
      <alignment horizontal="center" vertical="center" wrapText="1"/>
    </xf>
    <xf numFmtId="1" fontId="13" fillId="0" borderId="5" xfId="0" applyNumberFormat="1" applyFont="1" applyBorder="1" applyAlignment="1">
      <alignment horizontal="left" vertical="center" wrapText="1"/>
    </xf>
    <xf numFmtId="1" fontId="13" fillId="0" borderId="3" xfId="0" applyNumberFormat="1" applyFont="1" applyBorder="1" applyAlignment="1">
      <alignment horizontal="left" vertical="center" wrapText="1"/>
    </xf>
    <xf numFmtId="0" fontId="3" fillId="0" borderId="2" xfId="0" applyFont="1" applyBorder="1" applyAlignment="1">
      <alignment horizontal="center" wrapText="1"/>
    </xf>
    <xf numFmtId="1" fontId="13" fillId="0" borderId="2" xfId="0" applyNumberFormat="1" applyFont="1" applyBorder="1" applyAlignment="1">
      <alignment horizontal="left" vertical="center" wrapText="1"/>
    </xf>
    <xf numFmtId="0" fontId="13" fillId="0" borderId="2" xfId="0" applyFont="1" applyBorder="1" applyAlignment="1">
      <alignment horizontal="center" vertical="center" wrapText="1"/>
    </xf>
    <xf numFmtId="1" fontId="13" fillId="0" borderId="2"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3" fillId="0" borderId="2" xfId="0" applyFont="1" applyBorder="1" applyAlignment="1">
      <alignment horizontal="center" wrapText="1"/>
    </xf>
    <xf numFmtId="0" fontId="7" fillId="0" borderId="2" xfId="0" applyFont="1" applyBorder="1" applyAlignment="1">
      <alignment horizontal="left" vertical="center" wrapText="1"/>
    </xf>
    <xf numFmtId="0" fontId="1" fillId="0" borderId="9"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10"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6" t="s">
        <v>0</v>
      </c>
      <c r="B1" s="107"/>
      <c r="C1" s="107"/>
      <c r="D1" s="107"/>
      <c r="E1" s="107"/>
      <c r="F1" s="107"/>
      <c r="G1" s="107"/>
      <c r="H1" s="107"/>
      <c r="I1" s="107"/>
      <c r="J1" s="107"/>
      <c r="K1" s="107"/>
      <c r="L1" s="108"/>
      <c r="M1" s="109"/>
      <c r="N1" s="109"/>
      <c r="O1" s="109"/>
      <c r="P1" s="109"/>
      <c r="Q1" s="109"/>
      <c r="R1" s="109"/>
      <c r="S1" s="109"/>
      <c r="T1" s="109"/>
      <c r="U1" s="109"/>
      <c r="V1" s="109"/>
      <c r="W1" s="109"/>
      <c r="X1" s="109"/>
      <c r="Y1" s="109"/>
      <c r="Z1" s="109"/>
      <c r="AA1" s="109"/>
      <c r="AB1" s="110"/>
      <c r="AC1" s="87"/>
    </row>
    <row r="2" spans="1:29" ht="15" customHeight="1">
      <c r="A2" s="30" t="s">
        <v>510</v>
      </c>
      <c r="B2" s="111"/>
      <c r="C2" s="112"/>
      <c r="D2" s="74"/>
      <c r="E2" s="74"/>
      <c r="F2" s="74"/>
      <c r="G2" s="100"/>
      <c r="H2" s="100"/>
      <c r="I2" s="100"/>
      <c r="J2" s="113"/>
      <c r="K2" s="114"/>
      <c r="L2" s="100"/>
      <c r="M2" s="95"/>
      <c r="N2" s="95"/>
      <c r="O2" s="95"/>
      <c r="P2" s="95"/>
      <c r="Q2" s="95"/>
      <c r="R2" s="95"/>
      <c r="S2" s="95"/>
      <c r="T2" s="95"/>
      <c r="U2" s="95"/>
      <c r="V2" s="95"/>
      <c r="W2" s="95"/>
      <c r="X2" s="95"/>
      <c r="Y2" s="95"/>
      <c r="Z2" s="95"/>
      <c r="AA2" s="95"/>
      <c r="AB2" s="24" t="s">
        <v>1</v>
      </c>
      <c r="AC2" s="87"/>
    </row>
    <row r="3" spans="1:29" ht="18" customHeight="1">
      <c r="A3" s="104" t="s">
        <v>2</v>
      </c>
      <c r="B3" s="105"/>
      <c r="C3" s="104" t="s">
        <v>3</v>
      </c>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40"/>
    </row>
    <row r="4" spans="1:29" ht="18" customHeight="1">
      <c r="A4" s="104" t="s">
        <v>4</v>
      </c>
      <c r="B4" s="104" t="s">
        <v>5</v>
      </c>
      <c r="C4" s="104" t="s">
        <v>4</v>
      </c>
      <c r="D4" s="104" t="s">
        <v>6</v>
      </c>
      <c r="E4" s="105"/>
      <c r="F4" s="105"/>
      <c r="G4" s="105"/>
      <c r="H4" s="105"/>
      <c r="I4" s="105"/>
      <c r="J4" s="105"/>
      <c r="K4" s="105"/>
      <c r="L4" s="105"/>
      <c r="M4" s="105"/>
      <c r="N4" s="105"/>
      <c r="O4" s="105"/>
      <c r="P4" s="105"/>
      <c r="Q4" s="105"/>
      <c r="R4" s="105"/>
      <c r="S4" s="105"/>
      <c r="T4" s="105"/>
      <c r="U4" s="105"/>
      <c r="V4" s="105"/>
      <c r="W4" s="105"/>
      <c r="X4" s="105"/>
      <c r="Y4" s="105"/>
      <c r="Z4" s="105"/>
      <c r="AA4" s="105"/>
      <c r="AB4" s="105"/>
      <c r="AC4" s="40"/>
    </row>
    <row r="5" spans="1:29" ht="45.75" customHeight="1">
      <c r="A5" s="105"/>
      <c r="B5" s="105"/>
      <c r="C5" s="105"/>
      <c r="D5" s="104" t="s">
        <v>7</v>
      </c>
      <c r="E5" s="102" t="s">
        <v>8</v>
      </c>
      <c r="F5" s="103"/>
      <c r="G5" s="103"/>
      <c r="H5" s="103"/>
      <c r="I5" s="103"/>
      <c r="J5" s="103"/>
      <c r="K5" s="103"/>
      <c r="L5" s="102" t="s">
        <v>9</v>
      </c>
      <c r="M5" s="103"/>
      <c r="N5" s="103"/>
      <c r="O5" s="103"/>
      <c r="P5" s="103"/>
      <c r="Q5" s="102" t="s">
        <v>10</v>
      </c>
      <c r="R5" s="102" t="s">
        <v>11</v>
      </c>
      <c r="S5" s="102" t="s">
        <v>12</v>
      </c>
      <c r="T5" s="102" t="s">
        <v>13</v>
      </c>
      <c r="U5" s="103"/>
      <c r="V5" s="102" t="s">
        <v>14</v>
      </c>
      <c r="W5" s="103"/>
      <c r="X5" s="102" t="s">
        <v>15</v>
      </c>
      <c r="Y5" s="103"/>
      <c r="Z5" s="102" t="s">
        <v>16</v>
      </c>
      <c r="AA5" s="103"/>
      <c r="AB5" s="102" t="s">
        <v>17</v>
      </c>
      <c r="AC5" s="40"/>
    </row>
    <row r="6" spans="1:29" ht="38.25" customHeight="1">
      <c r="A6" s="105"/>
      <c r="B6" s="105"/>
      <c r="C6" s="105"/>
      <c r="D6" s="105"/>
      <c r="E6" s="37" t="s">
        <v>18</v>
      </c>
      <c r="F6" s="37" t="s">
        <v>19</v>
      </c>
      <c r="G6" s="37" t="s">
        <v>20</v>
      </c>
      <c r="H6" s="37" t="s">
        <v>21</v>
      </c>
      <c r="I6" s="37" t="s">
        <v>22</v>
      </c>
      <c r="J6" s="37" t="s">
        <v>23</v>
      </c>
      <c r="K6" s="3" t="s">
        <v>24</v>
      </c>
      <c r="L6" s="37" t="s">
        <v>25</v>
      </c>
      <c r="M6" s="37" t="s">
        <v>26</v>
      </c>
      <c r="N6" s="37" t="s">
        <v>27</v>
      </c>
      <c r="O6" s="37" t="s">
        <v>23</v>
      </c>
      <c r="P6" s="37" t="s">
        <v>24</v>
      </c>
      <c r="Q6" s="103"/>
      <c r="R6" s="103"/>
      <c r="S6" s="103"/>
      <c r="T6" s="37" t="s">
        <v>28</v>
      </c>
      <c r="U6" s="37" t="s">
        <v>29</v>
      </c>
      <c r="V6" s="37" t="s">
        <v>28</v>
      </c>
      <c r="W6" s="37" t="s">
        <v>29</v>
      </c>
      <c r="X6" s="37" t="s">
        <v>28</v>
      </c>
      <c r="Y6" s="37" t="s">
        <v>29</v>
      </c>
      <c r="Z6" s="37" t="s">
        <v>28</v>
      </c>
      <c r="AA6" s="37" t="s">
        <v>29</v>
      </c>
      <c r="AB6" s="103"/>
      <c r="AC6" s="40"/>
    </row>
    <row r="7" spans="1:29" ht="22.5" customHeight="1">
      <c r="A7" s="3" t="s">
        <v>30</v>
      </c>
      <c r="B7" s="78"/>
      <c r="C7" s="32" t="s">
        <v>31</v>
      </c>
      <c r="D7" s="78">
        <v>143.16999999999999</v>
      </c>
      <c r="E7" s="78">
        <v>143.16999999999999</v>
      </c>
      <c r="F7" s="78">
        <v>143.16999999999999</v>
      </c>
      <c r="G7" s="78"/>
      <c r="H7" s="78"/>
      <c r="I7" s="78"/>
      <c r="J7" s="78"/>
      <c r="K7" s="78"/>
      <c r="L7" s="78"/>
      <c r="M7" s="78"/>
      <c r="N7" s="78"/>
      <c r="O7" s="78"/>
      <c r="P7" s="78"/>
      <c r="Q7" s="78"/>
      <c r="R7" s="78"/>
      <c r="S7" s="78"/>
      <c r="T7" s="78"/>
      <c r="U7" s="78"/>
      <c r="V7" s="78"/>
      <c r="W7" s="78"/>
      <c r="X7" s="78"/>
      <c r="Y7" s="78"/>
      <c r="Z7" s="78"/>
      <c r="AA7" s="78"/>
      <c r="AB7" s="78"/>
      <c r="AC7" s="40"/>
    </row>
    <row r="8" spans="1:29" ht="22.5" customHeight="1">
      <c r="A8" s="32" t="s">
        <v>32</v>
      </c>
      <c r="B8" s="78">
        <v>187.2</v>
      </c>
      <c r="C8" s="51" t="s">
        <v>33</v>
      </c>
      <c r="D8" s="78">
        <v>135.88</v>
      </c>
      <c r="E8" s="78">
        <v>135.88</v>
      </c>
      <c r="F8" s="78">
        <v>135.88</v>
      </c>
      <c r="G8" s="78"/>
      <c r="H8" s="78"/>
      <c r="I8" s="78"/>
      <c r="J8" s="78"/>
      <c r="K8" s="78"/>
      <c r="L8" s="78"/>
      <c r="M8" s="78"/>
      <c r="N8" s="78"/>
      <c r="O8" s="78"/>
      <c r="P8" s="78"/>
      <c r="Q8" s="78"/>
      <c r="R8" s="78"/>
      <c r="S8" s="78"/>
      <c r="T8" s="78"/>
      <c r="U8" s="78"/>
      <c r="V8" s="78"/>
      <c r="W8" s="78"/>
      <c r="X8" s="78"/>
      <c r="Y8" s="78"/>
      <c r="Z8" s="78"/>
      <c r="AA8" s="78"/>
      <c r="AB8" s="78"/>
      <c r="AC8" s="40"/>
    </row>
    <row r="9" spans="1:29" ht="22.5" customHeight="1">
      <c r="A9" s="32" t="s">
        <v>34</v>
      </c>
      <c r="B9" s="78">
        <v>187.2</v>
      </c>
      <c r="C9" s="51" t="s">
        <v>35</v>
      </c>
      <c r="D9" s="78">
        <v>7.29</v>
      </c>
      <c r="E9" s="78">
        <v>7.29</v>
      </c>
      <c r="F9" s="78">
        <v>7.29</v>
      </c>
      <c r="G9" s="78"/>
      <c r="H9" s="78"/>
      <c r="I9" s="78"/>
      <c r="J9" s="78"/>
      <c r="K9" s="78"/>
      <c r="L9" s="78"/>
      <c r="M9" s="78"/>
      <c r="N9" s="78"/>
      <c r="O9" s="78"/>
      <c r="P9" s="78"/>
      <c r="Q9" s="78"/>
      <c r="R9" s="78"/>
      <c r="S9" s="78"/>
      <c r="T9" s="78"/>
      <c r="U9" s="78"/>
      <c r="V9" s="78"/>
      <c r="W9" s="78"/>
      <c r="X9" s="78"/>
      <c r="Y9" s="78"/>
      <c r="Z9" s="78"/>
      <c r="AA9" s="78"/>
      <c r="AB9" s="78"/>
      <c r="AC9" s="40"/>
    </row>
    <row r="10" spans="1:29" ht="22.5" customHeight="1">
      <c r="A10" s="32" t="s">
        <v>36</v>
      </c>
      <c r="B10" s="78"/>
      <c r="C10" s="32" t="s">
        <v>37</v>
      </c>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40"/>
    </row>
    <row r="11" spans="1:29" ht="22.5" customHeight="1">
      <c r="A11" s="32" t="s">
        <v>38</v>
      </c>
      <c r="B11" s="78"/>
      <c r="C11" s="32" t="s">
        <v>39</v>
      </c>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40"/>
    </row>
    <row r="12" spans="1:29" ht="22.5" customHeight="1">
      <c r="A12" s="32" t="s">
        <v>40</v>
      </c>
      <c r="B12" s="78"/>
      <c r="C12" s="32" t="s">
        <v>41</v>
      </c>
      <c r="D12" s="78">
        <v>44.03</v>
      </c>
      <c r="E12" s="78">
        <v>44.03</v>
      </c>
      <c r="F12" s="78">
        <v>44.03</v>
      </c>
      <c r="G12" s="78"/>
      <c r="H12" s="78"/>
      <c r="I12" s="78"/>
      <c r="J12" s="78"/>
      <c r="K12" s="78"/>
      <c r="L12" s="78"/>
      <c r="M12" s="78"/>
      <c r="N12" s="78"/>
      <c r="O12" s="78"/>
      <c r="P12" s="78"/>
      <c r="Q12" s="78"/>
      <c r="R12" s="78"/>
      <c r="S12" s="78"/>
      <c r="T12" s="78"/>
      <c r="U12" s="78"/>
      <c r="V12" s="78"/>
      <c r="W12" s="78"/>
      <c r="X12" s="78"/>
      <c r="Y12" s="78"/>
      <c r="Z12" s="78"/>
      <c r="AA12" s="78"/>
      <c r="AB12" s="78"/>
      <c r="AC12" s="40"/>
    </row>
    <row r="13" spans="1:29" ht="22.5" customHeight="1">
      <c r="A13" s="32" t="s">
        <v>42</v>
      </c>
      <c r="B13" s="78"/>
      <c r="C13" s="31"/>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40"/>
    </row>
    <row r="14" spans="1:29" ht="22.5" customHeight="1">
      <c r="A14" s="32" t="s">
        <v>43</v>
      </c>
      <c r="B14" s="78"/>
      <c r="C14" s="3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40"/>
    </row>
    <row r="15" spans="1:29" ht="27.75" customHeight="1">
      <c r="A15" s="32" t="s">
        <v>44</v>
      </c>
      <c r="B15" s="78">
        <f>SUM(B16:B19)</f>
        <v>0</v>
      </c>
      <c r="C15" s="3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40"/>
    </row>
    <row r="16" spans="1:29" ht="27.75" customHeight="1">
      <c r="A16" s="32" t="s">
        <v>45</v>
      </c>
      <c r="B16" s="78"/>
      <c r="C16" s="3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40"/>
    </row>
    <row r="17" spans="1:29" ht="20.25" customHeight="1">
      <c r="A17" s="32" t="s">
        <v>46</v>
      </c>
      <c r="B17" s="78"/>
      <c r="C17" s="3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40"/>
    </row>
    <row r="18" spans="1:29" ht="20.25" customHeight="1">
      <c r="A18" s="32" t="s">
        <v>47</v>
      </c>
      <c r="B18" s="78"/>
      <c r="C18" s="3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40"/>
    </row>
    <row r="19" spans="1:29" ht="18.75" customHeight="1">
      <c r="A19" s="32" t="s">
        <v>48</v>
      </c>
      <c r="B19" s="78"/>
      <c r="C19" s="3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40"/>
    </row>
    <row r="20" spans="1:29" ht="21" customHeight="1">
      <c r="A20" s="32" t="s">
        <v>49</v>
      </c>
      <c r="B20" s="78"/>
      <c r="C20" s="31"/>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40"/>
    </row>
    <row r="21" spans="1:29" ht="21" customHeight="1">
      <c r="A21" s="32" t="s">
        <v>50</v>
      </c>
      <c r="B21" s="78"/>
      <c r="C21" s="3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40"/>
    </row>
    <row r="22" spans="1:29" ht="22.5" customHeight="1">
      <c r="A22" s="32" t="s">
        <v>51</v>
      </c>
      <c r="B22" s="78"/>
      <c r="C22" s="101"/>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40"/>
    </row>
    <row r="23" spans="1:29" ht="17.25" customHeight="1">
      <c r="A23" s="3" t="s">
        <v>52</v>
      </c>
      <c r="B23" s="78">
        <f>SUM(B8+B15+B20+B21+B22)</f>
        <v>187.2</v>
      </c>
      <c r="C23" s="32" t="s">
        <v>53</v>
      </c>
      <c r="D23" s="78">
        <f t="shared" ref="D23:AB23" si="0">SUM(D7+D12)</f>
        <v>187.2</v>
      </c>
      <c r="E23" s="78">
        <f t="shared" si="0"/>
        <v>187.2</v>
      </c>
      <c r="F23" s="78">
        <f t="shared" si="0"/>
        <v>187.2</v>
      </c>
      <c r="G23" s="78">
        <f t="shared" si="0"/>
        <v>0</v>
      </c>
      <c r="H23" s="78">
        <f t="shared" si="0"/>
        <v>0</v>
      </c>
      <c r="I23" s="78">
        <f t="shared" si="0"/>
        <v>0</v>
      </c>
      <c r="J23" s="78">
        <f t="shared" si="0"/>
        <v>0</v>
      </c>
      <c r="K23" s="78">
        <f t="shared" si="0"/>
        <v>0</v>
      </c>
      <c r="L23" s="78">
        <f t="shared" si="0"/>
        <v>0</v>
      </c>
      <c r="M23" s="78">
        <f t="shared" si="0"/>
        <v>0</v>
      </c>
      <c r="N23" s="78">
        <f t="shared" si="0"/>
        <v>0</v>
      </c>
      <c r="O23" s="78">
        <f t="shared" si="0"/>
        <v>0</v>
      </c>
      <c r="P23" s="78">
        <f t="shared" si="0"/>
        <v>0</v>
      </c>
      <c r="Q23" s="78">
        <f t="shared" si="0"/>
        <v>0</v>
      </c>
      <c r="R23" s="78">
        <f t="shared" si="0"/>
        <v>0</v>
      </c>
      <c r="S23" s="78">
        <f t="shared" si="0"/>
        <v>0</v>
      </c>
      <c r="T23" s="78">
        <f t="shared" si="0"/>
        <v>0</v>
      </c>
      <c r="U23" s="78">
        <f t="shared" si="0"/>
        <v>0</v>
      </c>
      <c r="V23" s="78">
        <f t="shared" si="0"/>
        <v>0</v>
      </c>
      <c r="W23" s="78">
        <f t="shared" si="0"/>
        <v>0</v>
      </c>
      <c r="X23" s="78">
        <f t="shared" si="0"/>
        <v>0</v>
      </c>
      <c r="Y23" s="78">
        <f t="shared" si="0"/>
        <v>0</v>
      </c>
      <c r="Z23" s="78">
        <f t="shared" si="0"/>
        <v>0</v>
      </c>
      <c r="AA23" s="78">
        <f t="shared" si="0"/>
        <v>0</v>
      </c>
      <c r="AB23" s="78">
        <f t="shared" si="0"/>
        <v>0</v>
      </c>
      <c r="AC23" s="40"/>
    </row>
    <row r="24" spans="1:29" ht="17.25" customHeight="1">
      <c r="A24" s="3" t="s">
        <v>54</v>
      </c>
      <c r="B24" s="78">
        <f>SUM(B25+B28+B31+B34+B37)</f>
        <v>0</v>
      </c>
      <c r="C24" s="101"/>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40"/>
    </row>
    <row r="25" spans="1:29" ht="21" customHeight="1">
      <c r="A25" s="32" t="s">
        <v>55</v>
      </c>
      <c r="B25" s="78"/>
      <c r="C25" s="101"/>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40"/>
    </row>
    <row r="26" spans="1:29" ht="23.25" customHeight="1">
      <c r="A26" s="32" t="s">
        <v>56</v>
      </c>
      <c r="B26" s="78"/>
      <c r="C26" s="101"/>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40"/>
    </row>
    <row r="27" spans="1:29" ht="22.5" customHeight="1">
      <c r="A27" s="32" t="s">
        <v>57</v>
      </c>
      <c r="B27" s="78"/>
      <c r="C27" s="101"/>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40"/>
    </row>
    <row r="28" spans="1:29" ht="18.75" customHeight="1">
      <c r="A28" s="32" t="s">
        <v>58</v>
      </c>
      <c r="B28" s="78"/>
      <c r="C28" s="101"/>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40"/>
    </row>
    <row r="29" spans="1:29" ht="18" customHeight="1">
      <c r="A29" s="32" t="s">
        <v>56</v>
      </c>
      <c r="B29" s="78"/>
      <c r="C29" s="101"/>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40"/>
    </row>
    <row r="30" spans="1:29" ht="18" customHeight="1">
      <c r="A30" s="32" t="s">
        <v>57</v>
      </c>
      <c r="B30" s="78"/>
      <c r="C30" s="31"/>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40"/>
    </row>
    <row r="31" spans="1:29" ht="18" customHeight="1">
      <c r="A31" s="32" t="s">
        <v>59</v>
      </c>
      <c r="B31" s="78"/>
      <c r="C31" s="83"/>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40"/>
    </row>
    <row r="32" spans="1:29" ht="18" customHeight="1">
      <c r="A32" s="32" t="s">
        <v>56</v>
      </c>
      <c r="B32" s="78"/>
      <c r="C32" s="83"/>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40"/>
    </row>
    <row r="33" spans="1:29" ht="18.75" customHeight="1">
      <c r="A33" s="32" t="s">
        <v>57</v>
      </c>
      <c r="B33" s="78"/>
      <c r="C33" s="83"/>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40"/>
    </row>
    <row r="34" spans="1:29" ht="18" customHeight="1">
      <c r="A34" s="32" t="s">
        <v>60</v>
      </c>
      <c r="B34" s="78"/>
      <c r="C34" s="83"/>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40"/>
    </row>
    <row r="35" spans="1:29" ht="18" customHeight="1">
      <c r="A35" s="84" t="s">
        <v>61</v>
      </c>
      <c r="B35" s="78"/>
      <c r="C35" s="31"/>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40"/>
    </row>
    <row r="36" spans="1:29" ht="19.5" customHeight="1">
      <c r="A36" s="32" t="s">
        <v>57</v>
      </c>
      <c r="B36" s="78"/>
      <c r="C36" s="83"/>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40"/>
    </row>
    <row r="37" spans="1:29" ht="14.25" customHeight="1">
      <c r="A37" s="32" t="s">
        <v>62</v>
      </c>
      <c r="B37" s="78"/>
      <c r="C37" s="83"/>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40"/>
    </row>
    <row r="38" spans="1:29" ht="23.25" customHeight="1">
      <c r="A38" s="3" t="s">
        <v>63</v>
      </c>
      <c r="B38" s="78">
        <v>187.2</v>
      </c>
      <c r="C38" s="3" t="s">
        <v>64</v>
      </c>
      <c r="D38" s="78">
        <f t="shared" ref="D38:AB38" si="1">D23</f>
        <v>187.2</v>
      </c>
      <c r="E38" s="78">
        <f t="shared" si="1"/>
        <v>187.2</v>
      </c>
      <c r="F38" s="78">
        <f t="shared" si="1"/>
        <v>187.2</v>
      </c>
      <c r="G38" s="78">
        <f t="shared" si="1"/>
        <v>0</v>
      </c>
      <c r="H38" s="78">
        <f t="shared" si="1"/>
        <v>0</v>
      </c>
      <c r="I38" s="78">
        <f t="shared" si="1"/>
        <v>0</v>
      </c>
      <c r="J38" s="78">
        <f t="shared" si="1"/>
        <v>0</v>
      </c>
      <c r="K38" s="78">
        <f t="shared" si="1"/>
        <v>0</v>
      </c>
      <c r="L38" s="78">
        <f t="shared" si="1"/>
        <v>0</v>
      </c>
      <c r="M38" s="78">
        <f t="shared" si="1"/>
        <v>0</v>
      </c>
      <c r="N38" s="78">
        <f t="shared" si="1"/>
        <v>0</v>
      </c>
      <c r="O38" s="78">
        <f t="shared" si="1"/>
        <v>0</v>
      </c>
      <c r="P38" s="78">
        <f t="shared" si="1"/>
        <v>0</v>
      </c>
      <c r="Q38" s="78">
        <f t="shared" si="1"/>
        <v>0</v>
      </c>
      <c r="R38" s="78">
        <f t="shared" si="1"/>
        <v>0</v>
      </c>
      <c r="S38" s="78">
        <f t="shared" si="1"/>
        <v>0</v>
      </c>
      <c r="T38" s="78">
        <f t="shared" si="1"/>
        <v>0</v>
      </c>
      <c r="U38" s="78">
        <f t="shared" si="1"/>
        <v>0</v>
      </c>
      <c r="V38" s="78">
        <f t="shared" si="1"/>
        <v>0</v>
      </c>
      <c r="W38" s="78">
        <f t="shared" si="1"/>
        <v>0</v>
      </c>
      <c r="X38" s="78">
        <f t="shared" si="1"/>
        <v>0</v>
      </c>
      <c r="Y38" s="78">
        <f t="shared" si="1"/>
        <v>0</v>
      </c>
      <c r="Z38" s="78">
        <f t="shared" si="1"/>
        <v>0</v>
      </c>
      <c r="AA38" s="78">
        <f t="shared" si="1"/>
        <v>0</v>
      </c>
      <c r="AB38" s="78">
        <f t="shared" si="1"/>
        <v>0</v>
      </c>
      <c r="AC38" s="40"/>
    </row>
    <row r="39" spans="1:29" ht="7.5" customHeight="1">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87"/>
    </row>
  </sheetData>
  <mergeCells count="20">
    <mergeCell ref="A4:A6"/>
    <mergeCell ref="A1:AB1"/>
    <mergeCell ref="B2:C2"/>
    <mergeCell ref="J2:K2"/>
    <mergeCell ref="A3:B3"/>
    <mergeCell ref="C3:AB3"/>
    <mergeCell ref="B4:B6"/>
    <mergeCell ref="C4:C6"/>
    <mergeCell ref="D5:D6"/>
    <mergeCell ref="T5:U5"/>
    <mergeCell ref="AB5:AB6"/>
    <mergeCell ref="Q5:Q6"/>
    <mergeCell ref="D4:AB4"/>
    <mergeCell ref="E5:K5"/>
    <mergeCell ref="L5:P5"/>
    <mergeCell ref="V5:W5"/>
    <mergeCell ref="X5:Y5"/>
    <mergeCell ref="Z5:AA5"/>
    <mergeCell ref="R5:R6"/>
    <mergeCell ref="S5:S6"/>
  </mergeCells>
  <phoneticPr fontId="22" type="noConversion"/>
  <pageMargins left="0.60555555555555596" right="0.60555555555555596" top="0.64513888888888904" bottom="0.64513888888888904" header="0.3" footer="0.3"/>
  <pageSetup paperSize="9" scale="50"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E2"/>
    </sheetView>
  </sheetViews>
  <sheetFormatPr defaultColWidth="9" defaultRowHeight="14"/>
  <cols>
    <col min="1" max="1" width="14.453125" customWidth="1"/>
    <col min="2" max="2" width="13.26953125" customWidth="1"/>
    <col min="3" max="5" width="13.36328125" customWidth="1"/>
    <col min="6" max="6" width="22.6328125" customWidth="1"/>
    <col min="7" max="7" width="10.90625" customWidth="1"/>
    <col min="8" max="8" width="1" customWidth="1"/>
  </cols>
  <sheetData>
    <row r="1" spans="1:8" ht="39.75" customHeight="1">
      <c r="A1" s="152" t="s">
        <v>415</v>
      </c>
      <c r="B1" s="153"/>
      <c r="C1" s="153"/>
      <c r="D1" s="153"/>
      <c r="E1" s="153"/>
      <c r="F1" s="153"/>
      <c r="G1" s="154"/>
      <c r="H1" s="1"/>
    </row>
    <row r="2" spans="1:8" ht="34.5" customHeight="1">
      <c r="A2" s="136" t="s">
        <v>400</v>
      </c>
      <c r="B2" s="137"/>
      <c r="C2" s="137"/>
      <c r="D2" s="138"/>
      <c r="E2" s="138"/>
      <c r="F2" s="2"/>
      <c r="G2" s="2" t="s">
        <v>1</v>
      </c>
      <c r="H2" s="1"/>
    </row>
    <row r="3" spans="1:8" ht="21.75" customHeight="1">
      <c r="A3" s="104" t="s">
        <v>401</v>
      </c>
      <c r="B3" s="104" t="s">
        <v>165</v>
      </c>
      <c r="C3" s="104" t="s">
        <v>416</v>
      </c>
      <c r="D3" s="155"/>
      <c r="E3" s="155"/>
      <c r="F3" s="155"/>
      <c r="G3" s="155"/>
      <c r="H3" s="4"/>
    </row>
    <row r="4" spans="1:8" ht="21" customHeight="1">
      <c r="A4" s="155"/>
      <c r="B4" s="155"/>
      <c r="C4" s="104" t="s">
        <v>7</v>
      </c>
      <c r="D4" s="104" t="s">
        <v>194</v>
      </c>
      <c r="E4" s="104" t="s">
        <v>191</v>
      </c>
      <c r="F4" s="104" t="s">
        <v>417</v>
      </c>
      <c r="G4" s="155"/>
      <c r="H4" s="4"/>
    </row>
    <row r="5" spans="1:8" ht="27" customHeight="1">
      <c r="A5" s="155"/>
      <c r="B5" s="155"/>
      <c r="C5" s="155"/>
      <c r="D5" s="155"/>
      <c r="E5" s="155"/>
      <c r="F5" s="3" t="s">
        <v>197</v>
      </c>
      <c r="G5" s="3" t="s">
        <v>418</v>
      </c>
      <c r="H5" s="4"/>
    </row>
    <row r="6" spans="1:8" ht="19.5" customHeight="1">
      <c r="A6" s="5">
        <v>1</v>
      </c>
      <c r="B6" s="5">
        <v>2</v>
      </c>
      <c r="C6" s="5">
        <v>4</v>
      </c>
      <c r="D6" s="5">
        <v>5</v>
      </c>
      <c r="E6" s="5">
        <v>6</v>
      </c>
      <c r="F6" s="5">
        <v>7</v>
      </c>
      <c r="G6" s="5">
        <v>8</v>
      </c>
      <c r="H6" s="4"/>
    </row>
    <row r="7" spans="1:8" ht="18" customHeight="1">
      <c r="A7" s="156" t="s">
        <v>7</v>
      </c>
      <c r="B7" s="155"/>
      <c r="C7" s="6">
        <v>0</v>
      </c>
      <c r="D7" s="6">
        <v>0</v>
      </c>
      <c r="E7" s="6">
        <v>0</v>
      </c>
      <c r="F7" s="6">
        <v>0</v>
      </c>
      <c r="G7" s="6">
        <v>0</v>
      </c>
      <c r="H7" s="7"/>
    </row>
    <row r="8" spans="1:8" ht="18" customHeight="1">
      <c r="A8" s="8"/>
      <c r="B8" s="8"/>
      <c r="C8" s="8">
        <v>0</v>
      </c>
      <c r="D8" s="8">
        <v>0</v>
      </c>
      <c r="E8" s="8">
        <v>0</v>
      </c>
      <c r="F8" s="9">
        <v>0</v>
      </c>
      <c r="G8" s="9">
        <v>0</v>
      </c>
      <c r="H8" s="7"/>
    </row>
    <row r="9" spans="1:8" ht="21" customHeight="1">
      <c r="A9" s="10"/>
      <c r="B9" s="10"/>
      <c r="C9" s="10"/>
      <c r="D9" s="10"/>
      <c r="E9" s="10"/>
      <c r="F9" s="10"/>
      <c r="G9" s="10"/>
      <c r="H9" s="1"/>
    </row>
  </sheetData>
  <mergeCells count="10">
    <mergeCell ref="A7:B7"/>
    <mergeCell ref="A3:A5"/>
    <mergeCell ref="B3:B5"/>
    <mergeCell ref="C4:C5"/>
    <mergeCell ref="A1:G1"/>
    <mergeCell ref="C3:G3"/>
    <mergeCell ref="F4:G4"/>
    <mergeCell ref="D4:D5"/>
    <mergeCell ref="E4:E5"/>
    <mergeCell ref="A2:E2"/>
  </mergeCells>
  <phoneticPr fontId="22" type="noConversion"/>
  <pageMargins left="0.64513888888888904" right="0.64513888888888904" top="0.88124999999999998" bottom="0.88124999999999998"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7" t="s">
        <v>419</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5"/>
      <c r="AV1" s="34"/>
    </row>
    <row r="2" spans="1:48" ht="42.75" customHeight="1">
      <c r="A2" s="136" t="s">
        <v>400</v>
      </c>
      <c r="B2" s="137"/>
      <c r="C2" s="137"/>
      <c r="D2" s="138"/>
      <c r="E2" s="138"/>
      <c r="F2" s="35"/>
      <c r="G2" s="35"/>
      <c r="H2" s="35"/>
      <c r="I2" s="39"/>
      <c r="J2" s="39"/>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5" t="s">
        <v>1</v>
      </c>
      <c r="AU2" s="39"/>
      <c r="AV2" s="34"/>
    </row>
    <row r="3" spans="1:48" ht="26.25" customHeight="1">
      <c r="A3" s="104" t="s">
        <v>164</v>
      </c>
      <c r="B3" s="104" t="s">
        <v>165</v>
      </c>
      <c r="C3" s="104" t="s">
        <v>420</v>
      </c>
      <c r="D3" s="104" t="s">
        <v>97</v>
      </c>
      <c r="E3" s="104" t="s">
        <v>421</v>
      </c>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36"/>
    </row>
    <row r="4" spans="1:48" ht="26.25" customHeight="1">
      <c r="A4" s="104"/>
      <c r="B4" s="104"/>
      <c r="C4" s="104"/>
      <c r="D4" s="104"/>
      <c r="E4" s="104" t="s">
        <v>98</v>
      </c>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t="s">
        <v>99</v>
      </c>
      <c r="AG4" s="104"/>
      <c r="AH4" s="104"/>
      <c r="AI4" s="104"/>
      <c r="AJ4" s="104"/>
      <c r="AK4" s="104"/>
      <c r="AL4" s="104"/>
      <c r="AM4" s="104"/>
      <c r="AN4" s="104"/>
      <c r="AO4" s="104"/>
      <c r="AP4" s="104"/>
      <c r="AQ4" s="104"/>
      <c r="AR4" s="104"/>
      <c r="AS4" s="104"/>
      <c r="AT4" s="104"/>
      <c r="AU4" s="104"/>
      <c r="AV4" s="36"/>
    </row>
    <row r="5" spans="1:48" ht="26.25" customHeight="1">
      <c r="A5" s="104"/>
      <c r="B5" s="104"/>
      <c r="C5" s="104"/>
      <c r="D5" s="104"/>
      <c r="E5" s="104" t="s">
        <v>422</v>
      </c>
      <c r="F5" s="104" t="s">
        <v>423</v>
      </c>
      <c r="G5" s="104"/>
      <c r="H5" s="104"/>
      <c r="I5" s="104"/>
      <c r="J5" s="104"/>
      <c r="K5" s="104" t="s">
        <v>424</v>
      </c>
      <c r="L5" s="104"/>
      <c r="M5" s="104"/>
      <c r="N5" s="104"/>
      <c r="O5" s="104"/>
      <c r="P5" s="104"/>
      <c r="Q5" s="104"/>
      <c r="R5" s="104"/>
      <c r="S5" s="104"/>
      <c r="T5" s="104"/>
      <c r="U5" s="104"/>
      <c r="V5" s="104" t="s">
        <v>425</v>
      </c>
      <c r="W5" s="104"/>
      <c r="X5" s="104"/>
      <c r="Y5" s="104"/>
      <c r="Z5" s="104" t="s">
        <v>105</v>
      </c>
      <c r="AA5" s="104"/>
      <c r="AB5" s="104"/>
      <c r="AC5" s="104"/>
      <c r="AD5" s="104"/>
      <c r="AE5" s="104"/>
      <c r="AF5" s="104" t="s">
        <v>422</v>
      </c>
      <c r="AG5" s="104" t="s">
        <v>423</v>
      </c>
      <c r="AH5" s="104" t="s">
        <v>426</v>
      </c>
      <c r="AI5" s="104" t="s">
        <v>427</v>
      </c>
      <c r="AJ5" s="104" t="s">
        <v>428</v>
      </c>
      <c r="AK5" s="104" t="s">
        <v>425</v>
      </c>
      <c r="AL5" s="104" t="s">
        <v>429</v>
      </c>
      <c r="AM5" s="104" t="s">
        <v>430</v>
      </c>
      <c r="AN5" s="104" t="s">
        <v>431</v>
      </c>
      <c r="AO5" s="104" t="s">
        <v>432</v>
      </c>
      <c r="AP5" s="104" t="s">
        <v>433</v>
      </c>
      <c r="AQ5" s="104" t="s">
        <v>434</v>
      </c>
      <c r="AR5" s="104" t="s">
        <v>435</v>
      </c>
      <c r="AS5" s="104" t="s">
        <v>222</v>
      </c>
      <c r="AT5" s="104" t="s">
        <v>227</v>
      </c>
      <c r="AU5" s="104" t="s">
        <v>234</v>
      </c>
      <c r="AV5" s="36"/>
    </row>
    <row r="6" spans="1:48" ht="42.75" customHeight="1">
      <c r="A6" s="104"/>
      <c r="B6" s="104"/>
      <c r="C6" s="104"/>
      <c r="D6" s="104"/>
      <c r="E6" s="104"/>
      <c r="F6" s="3" t="s">
        <v>422</v>
      </c>
      <c r="G6" s="3" t="s">
        <v>172</v>
      </c>
      <c r="H6" s="3" t="s">
        <v>174</v>
      </c>
      <c r="I6" s="3" t="s">
        <v>177</v>
      </c>
      <c r="J6" s="3" t="s">
        <v>179</v>
      </c>
      <c r="K6" s="3" t="s">
        <v>422</v>
      </c>
      <c r="L6" s="3" t="s">
        <v>182</v>
      </c>
      <c r="M6" s="3" t="s">
        <v>183</v>
      </c>
      <c r="N6" s="3" t="s">
        <v>184</v>
      </c>
      <c r="O6" s="3" t="s">
        <v>436</v>
      </c>
      <c r="P6" s="3" t="s">
        <v>188</v>
      </c>
      <c r="Q6" s="3" t="s">
        <v>191</v>
      </c>
      <c r="R6" s="3" t="s">
        <v>437</v>
      </c>
      <c r="S6" s="3" t="s">
        <v>197</v>
      </c>
      <c r="T6" s="3" t="s">
        <v>200</v>
      </c>
      <c r="U6" s="3" t="s">
        <v>438</v>
      </c>
      <c r="V6" s="3" t="s">
        <v>422</v>
      </c>
      <c r="W6" s="3" t="s">
        <v>103</v>
      </c>
      <c r="X6" s="3" t="s">
        <v>439</v>
      </c>
      <c r="Y6" s="3" t="s">
        <v>440</v>
      </c>
      <c r="Z6" s="3" t="s">
        <v>422</v>
      </c>
      <c r="AA6" s="3" t="s">
        <v>441</v>
      </c>
      <c r="AB6" s="3" t="s">
        <v>442</v>
      </c>
      <c r="AC6" s="3" t="s">
        <v>443</v>
      </c>
      <c r="AD6" s="3" t="s">
        <v>444</v>
      </c>
      <c r="AE6" s="3" t="s">
        <v>445</v>
      </c>
      <c r="AF6" s="104"/>
      <c r="AG6" s="104"/>
      <c r="AH6" s="104"/>
      <c r="AI6" s="104"/>
      <c r="AJ6" s="104"/>
      <c r="AK6" s="104"/>
      <c r="AL6" s="104"/>
      <c r="AM6" s="104"/>
      <c r="AN6" s="104"/>
      <c r="AO6" s="104"/>
      <c r="AP6" s="104"/>
      <c r="AQ6" s="104"/>
      <c r="AR6" s="104"/>
      <c r="AS6" s="104"/>
      <c r="AT6" s="104"/>
      <c r="AU6" s="104"/>
      <c r="AV6" s="36"/>
    </row>
    <row r="7" spans="1:48" ht="26.25" customHeight="1">
      <c r="A7" s="102" t="s">
        <v>7</v>
      </c>
      <c r="B7" s="104"/>
      <c r="C7" s="104"/>
      <c r="D7" s="38">
        <v>0</v>
      </c>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6"/>
    </row>
    <row r="8" spans="1:48" ht="24" customHeight="1">
      <c r="A8" s="32"/>
      <c r="B8" s="32"/>
      <c r="C8" s="32"/>
      <c r="D8" s="32">
        <v>0</v>
      </c>
      <c r="E8" s="32">
        <v>0</v>
      </c>
      <c r="F8" s="32">
        <v>0</v>
      </c>
      <c r="G8" s="32"/>
      <c r="H8" s="32"/>
      <c r="I8" s="32"/>
      <c r="J8" s="32"/>
      <c r="K8" s="32"/>
      <c r="L8" s="32"/>
      <c r="M8" s="32"/>
      <c r="N8" s="32"/>
      <c r="O8" s="32"/>
      <c r="P8" s="32"/>
      <c r="Q8" s="32"/>
      <c r="R8" s="32"/>
      <c r="S8" s="32"/>
      <c r="T8" s="32"/>
      <c r="U8" s="32"/>
      <c r="V8" s="32"/>
      <c r="W8" s="32"/>
      <c r="X8" s="32"/>
      <c r="Y8" s="32"/>
      <c r="Z8" s="32"/>
      <c r="AA8" s="32"/>
      <c r="AB8" s="32"/>
      <c r="AC8" s="32"/>
      <c r="AD8" s="32"/>
      <c r="AE8" s="32"/>
      <c r="AF8" s="32">
        <v>0</v>
      </c>
      <c r="AG8" s="32"/>
      <c r="AH8" s="32"/>
      <c r="AI8" s="32"/>
      <c r="AJ8" s="32"/>
      <c r="AK8" s="32"/>
      <c r="AL8" s="32"/>
      <c r="AM8" s="32"/>
      <c r="AN8" s="32"/>
      <c r="AO8" s="32"/>
      <c r="AP8" s="32"/>
      <c r="AQ8" s="32"/>
      <c r="AR8" s="32"/>
      <c r="AS8" s="32"/>
      <c r="AT8" s="32"/>
      <c r="AU8" s="32">
        <v>0</v>
      </c>
      <c r="AV8" s="36"/>
    </row>
    <row r="9" spans="1:48" ht="7.5" customHeight="1">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4"/>
    </row>
    <row r="10" spans="1:48" ht="7.5"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row>
  </sheetData>
  <mergeCells count="31">
    <mergeCell ref="A7:C7"/>
    <mergeCell ref="A3:A6"/>
    <mergeCell ref="B3:B6"/>
    <mergeCell ref="C3:C6"/>
    <mergeCell ref="AR5:AR6"/>
    <mergeCell ref="Z5:AE5"/>
    <mergeCell ref="D3:D6"/>
    <mergeCell ref="AH5:AH6"/>
    <mergeCell ref="AI5:AI6"/>
    <mergeCell ref="AJ5:AJ6"/>
    <mergeCell ref="AK5:AK6"/>
    <mergeCell ref="AL5:AL6"/>
    <mergeCell ref="AM5:AM6"/>
    <mergeCell ref="AS5:AS6"/>
    <mergeCell ref="AT5:AT6"/>
    <mergeCell ref="AU5:AU6"/>
    <mergeCell ref="AQ5:AQ6"/>
    <mergeCell ref="A1:AU1"/>
    <mergeCell ref="E3:AU3"/>
    <mergeCell ref="E4:AE4"/>
    <mergeCell ref="AF4:AU4"/>
    <mergeCell ref="A2:E2"/>
    <mergeCell ref="AG5:AG6"/>
    <mergeCell ref="AN5:AN6"/>
    <mergeCell ref="AO5:AO6"/>
    <mergeCell ref="AP5:AP6"/>
    <mergeCell ref="E5:E6"/>
    <mergeCell ref="AF5:AF6"/>
    <mergeCell ref="F5:J5"/>
    <mergeCell ref="K5:U5"/>
    <mergeCell ref="V5:Y5"/>
  </mergeCells>
  <phoneticPr fontId="22" type="noConversion"/>
  <pageMargins left="0.60555555555555596" right="0.60555555555555596" top="0.84166666666666701" bottom="0.84166666666666701"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8" t="s">
        <v>446</v>
      </c>
      <c r="B1" s="159"/>
      <c r="C1" s="159"/>
      <c r="D1" s="159"/>
      <c r="E1" s="159"/>
      <c r="F1" s="159"/>
      <c r="G1" s="159"/>
      <c r="H1" s="159"/>
      <c r="I1" s="159"/>
      <c r="J1" s="160"/>
      <c r="K1" s="34"/>
    </row>
    <row r="2" spans="1:11" ht="15.75" customHeight="1">
      <c r="A2" s="136" t="s">
        <v>400</v>
      </c>
      <c r="B2" s="137"/>
      <c r="C2" s="137"/>
      <c r="D2" s="138"/>
      <c r="E2" s="138"/>
      <c r="F2" s="30"/>
      <c r="G2" s="30"/>
      <c r="H2" s="30"/>
      <c r="I2" s="35"/>
      <c r="J2" s="35" t="s">
        <v>1</v>
      </c>
      <c r="K2" s="34"/>
    </row>
    <row r="3" spans="1:11" ht="16.5" customHeight="1">
      <c r="A3" s="104" t="s">
        <v>93</v>
      </c>
      <c r="B3" s="104"/>
      <c r="C3" s="104"/>
      <c r="D3" s="104" t="s">
        <v>95</v>
      </c>
      <c r="E3" s="104" t="s">
        <v>401</v>
      </c>
      <c r="F3" s="104" t="s">
        <v>165</v>
      </c>
      <c r="G3" s="104" t="s">
        <v>402</v>
      </c>
      <c r="H3" s="104" t="s">
        <v>403</v>
      </c>
      <c r="I3" s="104" t="s">
        <v>404</v>
      </c>
      <c r="J3" s="104" t="s">
        <v>5</v>
      </c>
      <c r="K3" s="36"/>
    </row>
    <row r="4" spans="1:11" ht="34.5" customHeight="1">
      <c r="A4" s="3" t="s">
        <v>100</v>
      </c>
      <c r="B4" s="3" t="s">
        <v>101</v>
      </c>
      <c r="C4" s="3" t="s">
        <v>102</v>
      </c>
      <c r="D4" s="104"/>
      <c r="E4" s="104"/>
      <c r="F4" s="104"/>
      <c r="G4" s="104"/>
      <c r="H4" s="104"/>
      <c r="I4" s="104"/>
      <c r="J4" s="104"/>
      <c r="K4" s="36"/>
    </row>
    <row r="5" spans="1:11" ht="22.5" customHeight="1">
      <c r="A5" s="104" t="s">
        <v>7</v>
      </c>
      <c r="B5" s="104"/>
      <c r="C5" s="104"/>
      <c r="D5" s="104"/>
      <c r="E5" s="104"/>
      <c r="F5" s="104"/>
      <c r="G5" s="31"/>
      <c r="H5" s="31"/>
      <c r="I5" s="31"/>
      <c r="J5" s="31">
        <v>0</v>
      </c>
      <c r="K5" s="36"/>
    </row>
    <row r="6" spans="1:11" ht="18" customHeight="1">
      <c r="A6" s="32"/>
      <c r="B6" s="32"/>
      <c r="C6" s="32"/>
      <c r="D6" s="32"/>
      <c r="E6" s="32">
        <v>0</v>
      </c>
      <c r="F6" s="32"/>
      <c r="G6" s="32"/>
      <c r="H6" s="32"/>
      <c r="I6" s="32"/>
      <c r="J6" s="32">
        <v>0</v>
      </c>
      <c r="K6" s="36"/>
    </row>
    <row r="7" spans="1:11" ht="7.5" customHeight="1">
      <c r="A7" s="33"/>
      <c r="B7" s="33"/>
      <c r="C7" s="33"/>
      <c r="D7" s="33"/>
      <c r="E7" s="33"/>
      <c r="F7" s="33"/>
      <c r="G7" s="33"/>
      <c r="H7" s="33"/>
      <c r="I7" s="33"/>
      <c r="J7" s="33"/>
      <c r="K7" s="34"/>
    </row>
  </sheetData>
  <mergeCells count="11">
    <mergeCell ref="A5:F5"/>
    <mergeCell ref="D3:D4"/>
    <mergeCell ref="E3:E4"/>
    <mergeCell ref="F3:F4"/>
    <mergeCell ref="J3:J4"/>
    <mergeCell ref="A1:J1"/>
    <mergeCell ref="A3:C3"/>
    <mergeCell ref="G3:G4"/>
    <mergeCell ref="H3:H4"/>
    <mergeCell ref="I3:I4"/>
    <mergeCell ref="A2:E2"/>
  </mergeCells>
  <phoneticPr fontId="22" type="noConversion"/>
  <pageMargins left="0.72361111111111098" right="0.72361111111111098" top="0.95972222222222203" bottom="0.95972222222222203"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9" t="s">
        <v>447</v>
      </c>
      <c r="B1" s="161"/>
      <c r="C1" s="161"/>
      <c r="D1" s="162"/>
      <c r="E1" s="11"/>
    </row>
    <row r="2" spans="1:5" ht="33" customHeight="1">
      <c r="A2" s="163" t="s">
        <v>510</v>
      </c>
      <c r="B2" s="164"/>
      <c r="C2" s="165"/>
      <c r="D2" s="24" t="s">
        <v>1</v>
      </c>
      <c r="E2" s="11"/>
    </row>
    <row r="3" spans="1:5" ht="13.5" customHeight="1">
      <c r="A3" s="166" t="s">
        <v>93</v>
      </c>
      <c r="B3" s="167"/>
      <c r="C3" s="144" t="s">
        <v>96</v>
      </c>
      <c r="D3" s="144" t="s">
        <v>448</v>
      </c>
      <c r="E3" s="13"/>
    </row>
    <row r="4" spans="1:5" ht="18.75" customHeight="1">
      <c r="A4" s="25" t="s">
        <v>100</v>
      </c>
      <c r="B4" s="25" t="s">
        <v>101</v>
      </c>
      <c r="C4" s="167"/>
      <c r="D4" s="167"/>
      <c r="E4" s="13"/>
    </row>
    <row r="5" spans="1:5" ht="15.75" customHeight="1">
      <c r="A5" s="27">
        <v>302</v>
      </c>
      <c r="B5" s="14" t="s">
        <v>122</v>
      </c>
      <c r="C5" s="28" t="s">
        <v>282</v>
      </c>
      <c r="D5" s="17">
        <v>33</v>
      </c>
      <c r="E5" s="13"/>
    </row>
    <row r="6" spans="1:5" ht="15.75" customHeight="1">
      <c r="A6" s="27">
        <v>302</v>
      </c>
      <c r="B6" s="14" t="s">
        <v>126</v>
      </c>
      <c r="C6" s="28" t="s">
        <v>285</v>
      </c>
      <c r="D6" s="17">
        <v>0.5</v>
      </c>
      <c r="E6" s="13"/>
    </row>
    <row r="7" spans="1:5" ht="15.75" customHeight="1">
      <c r="A7" s="27">
        <v>302</v>
      </c>
      <c r="B7" s="14" t="s">
        <v>120</v>
      </c>
      <c r="C7" s="28" t="s">
        <v>292</v>
      </c>
      <c r="D7" s="17"/>
      <c r="E7" s="13"/>
    </row>
    <row r="8" spans="1:5" ht="19.5" customHeight="1">
      <c r="A8" s="27">
        <v>302</v>
      </c>
      <c r="B8" s="14" t="s">
        <v>190</v>
      </c>
      <c r="C8" s="28" t="s">
        <v>294</v>
      </c>
      <c r="D8" s="17">
        <v>2</v>
      </c>
      <c r="E8" s="13"/>
    </row>
    <row r="9" spans="1:5" ht="15.75" customHeight="1">
      <c r="A9" s="27">
        <v>302</v>
      </c>
      <c r="B9" s="14" t="s">
        <v>193</v>
      </c>
      <c r="C9" s="28" t="s">
        <v>297</v>
      </c>
      <c r="D9" s="17">
        <v>0.38</v>
      </c>
      <c r="E9" s="13"/>
    </row>
    <row r="10" spans="1:5" ht="15.75" customHeight="1">
      <c r="A10" s="27">
        <v>302</v>
      </c>
      <c r="B10" s="14" t="s">
        <v>196</v>
      </c>
      <c r="C10" s="28" t="s">
        <v>300</v>
      </c>
      <c r="D10" s="17"/>
      <c r="E10" s="13"/>
    </row>
    <row r="11" spans="1:5" ht="15.75" customHeight="1">
      <c r="A11" s="27">
        <v>302</v>
      </c>
      <c r="B11" s="14" t="s">
        <v>199</v>
      </c>
      <c r="C11" s="28" t="s">
        <v>302</v>
      </c>
      <c r="D11" s="17"/>
      <c r="E11" s="13"/>
    </row>
    <row r="12" spans="1:5" ht="15.75" customHeight="1">
      <c r="A12" s="27">
        <v>302</v>
      </c>
      <c r="B12" s="27">
        <v>11</v>
      </c>
      <c r="C12" s="28" t="s">
        <v>304</v>
      </c>
      <c r="D12" s="17"/>
      <c r="E12" s="13"/>
    </row>
    <row r="13" spans="1:5" ht="15.75" customHeight="1">
      <c r="A13" s="27">
        <v>302</v>
      </c>
      <c r="B13" s="27">
        <v>13</v>
      </c>
      <c r="C13" s="28" t="s">
        <v>200</v>
      </c>
      <c r="D13" s="17"/>
      <c r="E13" s="13"/>
    </row>
    <row r="14" spans="1:5" ht="15.75" customHeight="1">
      <c r="A14" s="27">
        <v>302</v>
      </c>
      <c r="B14" s="27">
        <v>15</v>
      </c>
      <c r="C14" s="28" t="s">
        <v>183</v>
      </c>
      <c r="D14" s="17"/>
      <c r="E14" s="13"/>
    </row>
    <row r="15" spans="1:5" ht="15.75" customHeight="1">
      <c r="A15" s="27">
        <v>302</v>
      </c>
      <c r="B15" s="27">
        <v>18</v>
      </c>
      <c r="C15" s="28" t="s">
        <v>186</v>
      </c>
      <c r="D15" s="17"/>
      <c r="E15" s="13"/>
    </row>
    <row r="16" spans="1:5" ht="15.75" customHeight="1">
      <c r="A16" s="27">
        <v>302</v>
      </c>
      <c r="B16" s="27">
        <v>24</v>
      </c>
      <c r="C16" s="28" t="s">
        <v>314</v>
      </c>
      <c r="D16" s="17"/>
      <c r="E16" s="13"/>
    </row>
    <row r="17" spans="1:5" ht="15.75" customHeight="1">
      <c r="A17" s="27">
        <v>310</v>
      </c>
      <c r="B17" s="14" t="s">
        <v>126</v>
      </c>
      <c r="C17" s="28" t="s">
        <v>449</v>
      </c>
      <c r="D17" s="17"/>
      <c r="E17" s="13"/>
    </row>
    <row r="18" spans="1:5" ht="15.75" customHeight="1">
      <c r="A18" s="27">
        <v>302</v>
      </c>
      <c r="B18" s="27">
        <v>29</v>
      </c>
      <c r="C18" s="28" t="s">
        <v>323</v>
      </c>
      <c r="D18" s="17">
        <v>1.91</v>
      </c>
      <c r="E18" s="13"/>
    </row>
    <row r="19" spans="1:5" ht="15.75" customHeight="1">
      <c r="A19" s="27">
        <v>302</v>
      </c>
      <c r="B19" s="27">
        <v>31</v>
      </c>
      <c r="C19" s="28" t="s">
        <v>197</v>
      </c>
      <c r="D19" s="17"/>
      <c r="E19" s="13"/>
    </row>
    <row r="20" spans="1:5" ht="14.25" customHeight="1">
      <c r="A20" s="14"/>
      <c r="B20" s="14"/>
      <c r="C20" s="14"/>
      <c r="D20" s="17"/>
      <c r="E20" s="13"/>
    </row>
    <row r="21" spans="1:5" ht="14.25" customHeight="1">
      <c r="A21" s="14"/>
      <c r="B21" s="14"/>
      <c r="C21" s="14"/>
      <c r="D21" s="17"/>
      <c r="E21" s="13"/>
    </row>
    <row r="22" spans="1:5" ht="14.25" customHeight="1">
      <c r="A22" s="14"/>
      <c r="B22" s="14"/>
      <c r="C22" s="29" t="s">
        <v>450</v>
      </c>
      <c r="D22" s="17">
        <v>37.79</v>
      </c>
      <c r="E22" s="13"/>
    </row>
    <row r="23" spans="1:5" ht="7.5" customHeight="1">
      <c r="A23" s="19"/>
      <c r="B23" s="19"/>
      <c r="C23" s="19"/>
      <c r="D23" s="19"/>
      <c r="E23" s="11"/>
    </row>
  </sheetData>
  <mergeCells count="5">
    <mergeCell ref="A1:D1"/>
    <mergeCell ref="A2:C2"/>
    <mergeCell ref="A3:B3"/>
    <mergeCell ref="C3:C4"/>
    <mergeCell ref="D3:D4"/>
  </mergeCells>
  <phoneticPr fontId="22" type="noConversion"/>
  <pageMargins left="0.64513888888888904" right="0.64513888888888904" top="0.88124999999999998" bottom="0.88124999999999998"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68" t="s">
        <v>451</v>
      </c>
      <c r="B1" s="169"/>
      <c r="C1" s="169"/>
      <c r="D1" s="169"/>
      <c r="E1" s="169"/>
      <c r="F1" s="169"/>
      <c r="G1" s="169"/>
      <c r="H1" s="170"/>
      <c r="I1" s="1"/>
    </row>
    <row r="2" spans="1:9" ht="18" customHeight="1">
      <c r="A2" s="163" t="s">
        <v>510</v>
      </c>
      <c r="B2" s="164"/>
      <c r="C2" s="165"/>
      <c r="D2" s="2"/>
      <c r="E2" s="2"/>
      <c r="F2" s="2"/>
      <c r="G2" s="2"/>
      <c r="H2" s="2" t="s">
        <v>1</v>
      </c>
      <c r="I2" s="1"/>
    </row>
    <row r="3" spans="1:9" ht="23.25" customHeight="1">
      <c r="A3" s="171" t="s">
        <v>401</v>
      </c>
      <c r="B3" s="171" t="s">
        <v>165</v>
      </c>
      <c r="C3" s="171" t="s">
        <v>452</v>
      </c>
      <c r="D3" s="171" t="s">
        <v>453</v>
      </c>
      <c r="E3" s="172"/>
      <c r="F3" s="171" t="s">
        <v>454</v>
      </c>
      <c r="G3" s="171" t="s">
        <v>5</v>
      </c>
      <c r="H3" s="171" t="s">
        <v>455</v>
      </c>
      <c r="I3" s="4"/>
    </row>
    <row r="4" spans="1:9" ht="30" customHeight="1">
      <c r="A4" s="172"/>
      <c r="B4" s="172"/>
      <c r="C4" s="172"/>
      <c r="D4" s="20" t="s">
        <v>456</v>
      </c>
      <c r="E4" s="20" t="s">
        <v>457</v>
      </c>
      <c r="F4" s="172"/>
      <c r="G4" s="172"/>
      <c r="H4" s="172"/>
      <c r="I4" s="4"/>
    </row>
    <row r="5" spans="1:9" ht="18" customHeight="1">
      <c r="A5" s="5">
        <v>1</v>
      </c>
      <c r="B5" s="5">
        <v>2</v>
      </c>
      <c r="C5" s="5">
        <v>3</v>
      </c>
      <c r="D5" s="5">
        <v>4</v>
      </c>
      <c r="E5" s="5">
        <v>5</v>
      </c>
      <c r="F5" s="5">
        <v>6</v>
      </c>
      <c r="G5" s="5">
        <v>7</v>
      </c>
      <c r="H5" s="5">
        <v>8</v>
      </c>
      <c r="I5" s="4"/>
    </row>
    <row r="6" spans="1:9" ht="18" customHeight="1">
      <c r="A6" s="155" t="s">
        <v>7</v>
      </c>
      <c r="B6" s="172"/>
      <c r="C6" s="172"/>
      <c r="D6" s="172"/>
      <c r="E6" s="172"/>
      <c r="F6" s="172"/>
      <c r="G6" s="21">
        <v>0</v>
      </c>
      <c r="H6" s="21">
        <v>0</v>
      </c>
      <c r="I6" s="4"/>
    </row>
    <row r="7" spans="1:9" ht="18" customHeight="1">
      <c r="A7" s="22"/>
      <c r="B7" s="22"/>
      <c r="C7" s="22">
        <v>0</v>
      </c>
      <c r="D7" s="22"/>
      <c r="E7" s="22"/>
      <c r="F7" s="22"/>
      <c r="G7" s="22">
        <v>0</v>
      </c>
      <c r="H7" s="22">
        <v>0</v>
      </c>
      <c r="I7" s="23"/>
    </row>
    <row r="8" spans="1:9" ht="18" customHeight="1">
      <c r="A8" s="10"/>
      <c r="B8" s="10"/>
      <c r="C8" s="10"/>
      <c r="D8" s="10"/>
      <c r="E8" s="10"/>
      <c r="F8" s="10"/>
      <c r="G8" s="10"/>
      <c r="H8" s="10"/>
      <c r="I8" s="1"/>
    </row>
  </sheetData>
  <mergeCells count="10">
    <mergeCell ref="A1:H1"/>
    <mergeCell ref="D3:E3"/>
    <mergeCell ref="A6:F6"/>
    <mergeCell ref="A3:A4"/>
    <mergeCell ref="B3:B4"/>
    <mergeCell ref="C3:C4"/>
    <mergeCell ref="F3:F4"/>
    <mergeCell ref="G3:G4"/>
    <mergeCell ref="H3:H4"/>
    <mergeCell ref="A2:C2"/>
  </mergeCells>
  <phoneticPr fontId="22" type="noConversion"/>
  <pageMargins left="0.64513888888888904" right="0.64513888888888904" top="0.88124999999999998" bottom="0.88124999999999998"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ColWidth="9" defaultRowHeight="14"/>
  <cols>
    <col min="1" max="1" width="56.08984375" customWidth="1"/>
    <col min="2" max="2" width="30" customWidth="1"/>
    <col min="3" max="3" width="1" customWidth="1"/>
  </cols>
  <sheetData>
    <row r="1" spans="1:3" ht="48" customHeight="1">
      <c r="A1" s="173" t="s">
        <v>458</v>
      </c>
      <c r="B1" s="174"/>
      <c r="C1" s="11"/>
    </row>
    <row r="2" spans="1:3" ht="14.25" customHeight="1">
      <c r="A2" s="163" t="s">
        <v>510</v>
      </c>
      <c r="B2" s="164"/>
      <c r="C2" s="165"/>
    </row>
    <row r="3" spans="1:3" ht="14.25" customHeight="1">
      <c r="A3" s="12" t="s">
        <v>4</v>
      </c>
      <c r="B3" s="12" t="s">
        <v>459</v>
      </c>
      <c r="C3" s="13"/>
    </row>
    <row r="4" spans="1:3" ht="14.25" customHeight="1">
      <c r="A4" s="14" t="s">
        <v>460</v>
      </c>
      <c r="B4" s="15">
        <f>SUM(B5)</f>
        <v>0</v>
      </c>
      <c r="C4" s="13"/>
    </row>
    <row r="5" spans="1:3" ht="14.25" customHeight="1">
      <c r="A5" s="14" t="s">
        <v>461</v>
      </c>
      <c r="B5" s="16">
        <f>SUM(B6:B10)</f>
        <v>0</v>
      </c>
      <c r="C5" s="13"/>
    </row>
    <row r="6" spans="1:3" ht="14.25" customHeight="1">
      <c r="A6" s="14" t="s">
        <v>462</v>
      </c>
      <c r="B6" s="16">
        <f>B18</f>
        <v>0</v>
      </c>
      <c r="C6" s="13"/>
    </row>
    <row r="7" spans="1:3" ht="14.25" customHeight="1">
      <c r="A7" s="14" t="s">
        <v>463</v>
      </c>
      <c r="B7" s="16">
        <f>B18</f>
        <v>0</v>
      </c>
      <c r="C7" s="13"/>
    </row>
    <row r="8" spans="1:3" ht="14.25" customHeight="1">
      <c r="A8" s="14" t="s">
        <v>464</v>
      </c>
      <c r="B8" s="16">
        <f>B18</f>
        <v>0</v>
      </c>
      <c r="C8" s="13"/>
    </row>
    <row r="9" spans="1:3" ht="14.25" customHeight="1">
      <c r="A9" s="14" t="s">
        <v>465</v>
      </c>
      <c r="B9" s="16">
        <f>B18</f>
        <v>0</v>
      </c>
      <c r="C9" s="13"/>
    </row>
    <row r="10" spans="1:3" ht="14.25" customHeight="1">
      <c r="A10" s="14" t="s">
        <v>466</v>
      </c>
      <c r="B10" s="16">
        <f>B18</f>
        <v>0</v>
      </c>
      <c r="C10" s="13"/>
    </row>
    <row r="11" spans="1:3" ht="14.25" customHeight="1">
      <c r="A11" s="14"/>
      <c r="B11" s="14"/>
      <c r="C11" s="13"/>
    </row>
    <row r="12" spans="1:3" ht="14.25" customHeight="1">
      <c r="A12" s="14"/>
      <c r="B12" s="14"/>
      <c r="C12" s="13"/>
    </row>
    <row r="13" spans="1:3" ht="14.25" customHeight="1">
      <c r="A13" s="14"/>
      <c r="B13" s="14"/>
      <c r="C13" s="13"/>
    </row>
    <row r="14" spans="1:3" ht="14.25" customHeight="1">
      <c r="A14" s="18" t="s">
        <v>467</v>
      </c>
      <c r="B14" s="16">
        <f>B4</f>
        <v>0</v>
      </c>
      <c r="C14" s="13"/>
    </row>
    <row r="15" spans="1:3" ht="14.25" customHeight="1">
      <c r="A15" s="14" t="s">
        <v>468</v>
      </c>
      <c r="B15" s="15">
        <f>B16</f>
        <v>0</v>
      </c>
      <c r="C15" s="13"/>
    </row>
    <row r="16" spans="1:3" ht="14.25" customHeight="1">
      <c r="A16" s="14" t="s">
        <v>469</v>
      </c>
      <c r="B16" s="16">
        <f>B17</f>
        <v>0</v>
      </c>
      <c r="C16" s="13"/>
    </row>
    <row r="17" spans="1:3" ht="14.25" customHeight="1">
      <c r="A17" s="14" t="s">
        <v>470</v>
      </c>
      <c r="B17" s="16">
        <f>B18</f>
        <v>0</v>
      </c>
      <c r="C17" s="13"/>
    </row>
    <row r="18" spans="1:3" ht="14.25" customHeight="1">
      <c r="A18" s="14"/>
      <c r="B18" s="14"/>
      <c r="C18" s="13"/>
    </row>
    <row r="19" spans="1:3" ht="14.25" customHeight="1">
      <c r="A19" s="14"/>
      <c r="B19" s="14"/>
      <c r="C19" s="13"/>
    </row>
    <row r="20" spans="1:3" ht="14.25" customHeight="1">
      <c r="A20" s="14"/>
      <c r="B20" s="14"/>
      <c r="C20" s="13"/>
    </row>
    <row r="21" spans="1:3" ht="14.25" customHeight="1">
      <c r="A21" s="18" t="s">
        <v>471</v>
      </c>
      <c r="B21" s="15">
        <f>SUM(B14,B15)</f>
        <v>0</v>
      </c>
      <c r="C21" s="13"/>
    </row>
    <row r="22" spans="1:3" ht="14.25" customHeight="1">
      <c r="A22" s="175"/>
      <c r="B22" s="176"/>
      <c r="C22" s="11"/>
    </row>
  </sheetData>
  <mergeCells count="3">
    <mergeCell ref="A1:B1"/>
    <mergeCell ref="A22:B22"/>
    <mergeCell ref="A2:C2"/>
  </mergeCells>
  <phoneticPr fontId="22" type="noConversion"/>
  <pageMargins left="0.68402777777777801" right="0.68402777777777801" top="0.72361111111111098" bottom="0.72361111111111098"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6" sqref="A6"/>
    </sheetView>
  </sheetViews>
  <sheetFormatPr defaultColWidth="9" defaultRowHeight="14"/>
  <cols>
    <col min="1" max="1" width="56.08984375" customWidth="1"/>
    <col min="2" max="2" width="30" customWidth="1"/>
    <col min="3" max="3" width="1" customWidth="1"/>
  </cols>
  <sheetData>
    <row r="1" spans="1:3" ht="35.25" customHeight="1">
      <c r="A1" s="173" t="s">
        <v>511</v>
      </c>
      <c r="B1" s="174"/>
      <c r="C1" s="11"/>
    </row>
    <row r="2" spans="1:3" ht="20.25" customHeight="1">
      <c r="A2" s="163" t="s">
        <v>510</v>
      </c>
      <c r="B2" s="164"/>
      <c r="C2" s="165"/>
    </row>
    <row r="3" spans="1:3" ht="27.75" customHeight="1">
      <c r="A3" s="12" t="s">
        <v>4</v>
      </c>
      <c r="B3" s="12" t="s">
        <v>459</v>
      </c>
      <c r="C3" s="13"/>
    </row>
    <row r="4" spans="1:3" ht="18.75" customHeight="1">
      <c r="A4" s="14" t="s">
        <v>472</v>
      </c>
      <c r="B4" s="15">
        <f>SUM(B5)</f>
        <v>0</v>
      </c>
      <c r="C4" s="13"/>
    </row>
    <row r="5" spans="1:3" ht="18.75" customHeight="1">
      <c r="A5" s="14" t="s">
        <v>205</v>
      </c>
      <c r="B5" s="16">
        <f>SUM(B6)</f>
        <v>0</v>
      </c>
      <c r="C5" s="13"/>
    </row>
    <row r="6" spans="1:3" ht="18.75" customHeight="1">
      <c r="A6" s="14" t="s">
        <v>473</v>
      </c>
      <c r="B6" s="17">
        <f>B41</f>
        <v>0</v>
      </c>
      <c r="C6" s="13"/>
    </row>
    <row r="7" spans="1:3" ht="18.75" customHeight="1">
      <c r="A7" s="14" t="s">
        <v>474</v>
      </c>
      <c r="B7" s="15">
        <f>SUM(B8,B18,B27,B29,B33)</f>
        <v>0</v>
      </c>
      <c r="C7" s="13"/>
    </row>
    <row r="8" spans="1:3" ht="18.75" customHeight="1">
      <c r="A8" s="14" t="s">
        <v>475</v>
      </c>
      <c r="B8" s="16">
        <f>SUM(B9:B17)</f>
        <v>0</v>
      </c>
      <c r="C8" s="13"/>
    </row>
    <row r="9" spans="1:3" ht="18.75" customHeight="1">
      <c r="A9" s="14" t="s">
        <v>476</v>
      </c>
      <c r="B9" s="16">
        <f>B41</f>
        <v>0</v>
      </c>
      <c r="C9" s="13"/>
    </row>
    <row r="10" spans="1:3" ht="18.75" customHeight="1">
      <c r="A10" s="14" t="s">
        <v>477</v>
      </c>
      <c r="B10" s="16">
        <f>B41</f>
        <v>0</v>
      </c>
      <c r="C10" s="13"/>
    </row>
    <row r="11" spans="1:3" ht="18.75" customHeight="1">
      <c r="A11" s="14" t="s">
        <v>478</v>
      </c>
      <c r="B11" s="16">
        <f>B41</f>
        <v>0</v>
      </c>
      <c r="C11" s="13"/>
    </row>
    <row r="12" spans="1:3" ht="18.75" customHeight="1">
      <c r="A12" s="14" t="s">
        <v>479</v>
      </c>
      <c r="B12" s="16">
        <f>B41</f>
        <v>0</v>
      </c>
      <c r="C12" s="13"/>
    </row>
    <row r="13" spans="1:3" ht="18.75" customHeight="1">
      <c r="A13" s="14" t="s">
        <v>480</v>
      </c>
      <c r="B13" s="16">
        <f>B41</f>
        <v>0</v>
      </c>
      <c r="C13" s="13"/>
    </row>
    <row r="14" spans="1:3" ht="18.75" customHeight="1">
      <c r="A14" s="14" t="s">
        <v>481</v>
      </c>
      <c r="B14" s="16">
        <f>B41</f>
        <v>0</v>
      </c>
      <c r="C14" s="13"/>
    </row>
    <row r="15" spans="1:3" ht="18.75" customHeight="1">
      <c r="A15" s="14" t="s">
        <v>482</v>
      </c>
      <c r="B15" s="16">
        <f>B41</f>
        <v>0</v>
      </c>
      <c r="C15" s="13"/>
    </row>
    <row r="16" spans="1:3" ht="18.75" customHeight="1">
      <c r="A16" s="14" t="s">
        <v>483</v>
      </c>
      <c r="B16" s="16">
        <f>B41</f>
        <v>0</v>
      </c>
      <c r="C16" s="13"/>
    </row>
    <row r="17" spans="1:3" ht="18.75" customHeight="1">
      <c r="A17" s="14" t="s">
        <v>484</v>
      </c>
      <c r="B17" s="16">
        <f>B41</f>
        <v>0</v>
      </c>
      <c r="C17" s="13"/>
    </row>
    <row r="18" spans="1:3" ht="18.75" customHeight="1">
      <c r="A18" s="14" t="s">
        <v>485</v>
      </c>
      <c r="B18" s="16">
        <f>SUM(B19:B26)</f>
        <v>0</v>
      </c>
      <c r="C18" s="13"/>
    </row>
    <row r="19" spans="1:3" ht="18.75" customHeight="1">
      <c r="A19" s="14" t="s">
        <v>486</v>
      </c>
      <c r="B19" s="16">
        <f>B41</f>
        <v>0</v>
      </c>
      <c r="C19" s="13"/>
    </row>
    <row r="20" spans="1:3" ht="18.75" customHeight="1">
      <c r="A20" s="14" t="s">
        <v>487</v>
      </c>
      <c r="B20" s="16">
        <f>B41</f>
        <v>0</v>
      </c>
      <c r="C20" s="13"/>
    </row>
    <row r="21" spans="1:3" ht="18.75" customHeight="1">
      <c r="A21" s="14" t="s">
        <v>488</v>
      </c>
      <c r="B21" s="16">
        <f>B41</f>
        <v>0</v>
      </c>
      <c r="C21" s="13"/>
    </row>
    <row r="22" spans="1:3" ht="18.75" customHeight="1">
      <c r="A22" s="14" t="s">
        <v>489</v>
      </c>
      <c r="B22" s="16">
        <f>B41</f>
        <v>0</v>
      </c>
      <c r="C22" s="13"/>
    </row>
    <row r="23" spans="1:3" ht="18.75" customHeight="1">
      <c r="A23" s="14" t="s">
        <v>490</v>
      </c>
      <c r="B23" s="16">
        <f>B41</f>
        <v>0</v>
      </c>
      <c r="C23" s="13"/>
    </row>
    <row r="24" spans="1:3" ht="18.75" customHeight="1">
      <c r="A24" s="14" t="s">
        <v>491</v>
      </c>
      <c r="B24" s="16">
        <f>B41</f>
        <v>0</v>
      </c>
      <c r="C24" s="13"/>
    </row>
    <row r="25" spans="1:3" ht="18.75" customHeight="1">
      <c r="A25" s="14" t="s">
        <v>492</v>
      </c>
      <c r="B25" s="16">
        <f>B41</f>
        <v>0</v>
      </c>
      <c r="C25" s="13"/>
    </row>
    <row r="26" spans="1:3" ht="18.75" customHeight="1">
      <c r="A26" s="14" t="s">
        <v>493</v>
      </c>
      <c r="B26" s="16">
        <f>B41</f>
        <v>0</v>
      </c>
      <c r="C26" s="13"/>
    </row>
    <row r="27" spans="1:3" ht="18.75" customHeight="1">
      <c r="A27" s="14" t="s">
        <v>494</v>
      </c>
      <c r="B27" s="16">
        <f>B28</f>
        <v>0</v>
      </c>
      <c r="C27" s="13"/>
    </row>
    <row r="28" spans="1:3" ht="18.75" customHeight="1">
      <c r="A28" s="14" t="s">
        <v>495</v>
      </c>
      <c r="B28" s="16">
        <f>B41</f>
        <v>0</v>
      </c>
      <c r="C28" s="13"/>
    </row>
    <row r="29" spans="1:3" ht="18.75" customHeight="1">
      <c r="A29" s="14" t="s">
        <v>496</v>
      </c>
      <c r="B29" s="16">
        <f>SUM(B30:B32)</f>
        <v>0</v>
      </c>
      <c r="C29" s="13"/>
    </row>
    <row r="30" spans="1:3" ht="18.75" customHeight="1">
      <c r="A30" s="14" t="s">
        <v>497</v>
      </c>
      <c r="B30" s="16">
        <f>B41</f>
        <v>0</v>
      </c>
      <c r="C30" s="13"/>
    </row>
    <row r="31" spans="1:3" ht="18.75" customHeight="1">
      <c r="A31" s="14" t="s">
        <v>498</v>
      </c>
      <c r="B31" s="16">
        <f>B41</f>
        <v>0</v>
      </c>
      <c r="C31" s="13"/>
    </row>
    <row r="32" spans="1:3" ht="18.75" customHeight="1">
      <c r="A32" s="14" t="s">
        <v>499</v>
      </c>
      <c r="B32" s="16">
        <f>B41</f>
        <v>0</v>
      </c>
      <c r="C32" s="13"/>
    </row>
    <row r="33" spans="1:3" ht="18.75" customHeight="1">
      <c r="A33" s="14" t="s">
        <v>500</v>
      </c>
      <c r="B33" s="16">
        <f>B34</f>
        <v>0</v>
      </c>
      <c r="C33" s="13"/>
    </row>
    <row r="34" spans="1:3" ht="18.75" customHeight="1">
      <c r="A34" s="14" t="s">
        <v>501</v>
      </c>
      <c r="B34" s="16">
        <f>B41</f>
        <v>0</v>
      </c>
      <c r="C34" s="13"/>
    </row>
    <row r="35" spans="1:3" ht="18.75" customHeight="1">
      <c r="A35" s="18" t="s">
        <v>502</v>
      </c>
      <c r="B35" s="15">
        <f>SUM(B4,B7)</f>
        <v>0</v>
      </c>
      <c r="C35" s="13"/>
    </row>
    <row r="36" spans="1:3" ht="18.75" customHeight="1">
      <c r="A36" s="14" t="s">
        <v>503</v>
      </c>
      <c r="B36" s="15">
        <f>SUM(B37,B39)</f>
        <v>0</v>
      </c>
      <c r="C36" s="13"/>
    </row>
    <row r="37" spans="1:3" ht="18.75" customHeight="1">
      <c r="A37" s="14" t="s">
        <v>504</v>
      </c>
      <c r="B37" s="16">
        <f>B38</f>
        <v>0</v>
      </c>
      <c r="C37" s="13"/>
    </row>
    <row r="38" spans="1:3" ht="18.75" customHeight="1">
      <c r="A38" s="14" t="s">
        <v>505</v>
      </c>
      <c r="B38" s="16">
        <f>B41</f>
        <v>0</v>
      </c>
      <c r="C38" s="13"/>
    </row>
    <row r="39" spans="1:3" ht="18.75" customHeight="1">
      <c r="A39" s="14" t="s">
        <v>506</v>
      </c>
      <c r="B39" s="16">
        <f>B40</f>
        <v>0</v>
      </c>
      <c r="C39" s="13"/>
    </row>
    <row r="40" spans="1:3" ht="18.75" customHeight="1">
      <c r="A40" s="14" t="s">
        <v>507</v>
      </c>
      <c r="B40" s="16">
        <f>B41</f>
        <v>0</v>
      </c>
      <c r="C40" s="13"/>
    </row>
    <row r="41" spans="1:3" ht="18.75" customHeight="1">
      <c r="A41" s="14"/>
      <c r="B41" s="16"/>
      <c r="C41" s="13"/>
    </row>
    <row r="42" spans="1:3" ht="18.75" customHeight="1">
      <c r="A42" s="18" t="s">
        <v>508</v>
      </c>
      <c r="B42" s="15">
        <f>SUM(B35:B36)</f>
        <v>0</v>
      </c>
      <c r="C42" s="13"/>
    </row>
    <row r="43" spans="1:3" ht="7.5" customHeight="1">
      <c r="A43" s="19"/>
      <c r="B43" s="19"/>
      <c r="C43" s="11"/>
    </row>
  </sheetData>
  <mergeCells count="2">
    <mergeCell ref="A1:B1"/>
    <mergeCell ref="A2:C2"/>
  </mergeCells>
  <phoneticPr fontId="22" type="noConversion"/>
  <pageMargins left="0.68402777777777801" right="0.68402777777777801" top="0.72361111111111098" bottom="0.72361111111111098"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6" t="s">
        <v>65</v>
      </c>
      <c r="B1" s="115"/>
      <c r="C1" s="11"/>
    </row>
    <row r="2" spans="1:3" ht="36" customHeight="1">
      <c r="A2" s="30" t="s">
        <v>510</v>
      </c>
      <c r="B2" s="97" t="s">
        <v>1</v>
      </c>
      <c r="C2" s="11"/>
    </row>
    <row r="3" spans="1:3" ht="24" customHeight="1">
      <c r="A3" s="26" t="s">
        <v>66</v>
      </c>
      <c r="B3" s="26" t="s">
        <v>67</v>
      </c>
      <c r="C3" s="13"/>
    </row>
    <row r="4" spans="1:3" ht="24" customHeight="1">
      <c r="A4" s="26" t="s">
        <v>68</v>
      </c>
      <c r="B4" s="55">
        <v>187.2</v>
      </c>
      <c r="C4" s="13"/>
    </row>
    <row r="5" spans="1:3" ht="24" customHeight="1">
      <c r="A5" s="43" t="s">
        <v>69</v>
      </c>
      <c r="B5" s="55">
        <f>SUM(B6+B13+B18+B19+B20)</f>
        <v>187.2</v>
      </c>
      <c r="C5" s="13"/>
    </row>
    <row r="6" spans="1:3" ht="24" customHeight="1">
      <c r="A6" s="43" t="s">
        <v>70</v>
      </c>
      <c r="B6" s="55">
        <v>187.2</v>
      </c>
      <c r="C6" s="13"/>
    </row>
    <row r="7" spans="1:3" ht="24" customHeight="1">
      <c r="A7" s="43" t="s">
        <v>71</v>
      </c>
      <c r="B7" s="55">
        <v>187.2</v>
      </c>
      <c r="C7" s="13"/>
    </row>
    <row r="8" spans="1:3" ht="24" customHeight="1">
      <c r="A8" s="43" t="s">
        <v>72</v>
      </c>
      <c r="B8" s="55"/>
      <c r="C8" s="13"/>
    </row>
    <row r="9" spans="1:3" ht="24" customHeight="1">
      <c r="A9" s="43" t="s">
        <v>73</v>
      </c>
      <c r="B9" s="55"/>
      <c r="C9" s="13"/>
    </row>
    <row r="10" spans="1:3" ht="24" customHeight="1">
      <c r="A10" s="43" t="s">
        <v>74</v>
      </c>
      <c r="B10" s="55"/>
      <c r="C10" s="13"/>
    </row>
    <row r="11" spans="1:3" ht="24" customHeight="1">
      <c r="A11" s="43" t="s">
        <v>75</v>
      </c>
      <c r="B11" s="55"/>
      <c r="C11" s="13"/>
    </row>
    <row r="12" spans="1:3" ht="24" customHeight="1">
      <c r="A12" s="43" t="s">
        <v>76</v>
      </c>
      <c r="B12" s="55"/>
      <c r="C12" s="13"/>
    </row>
    <row r="13" spans="1:3" ht="24" customHeight="1">
      <c r="A13" s="43" t="s">
        <v>77</v>
      </c>
      <c r="B13" s="55"/>
      <c r="C13" s="13"/>
    </row>
    <row r="14" spans="1:3" ht="24" customHeight="1">
      <c r="A14" s="43" t="s">
        <v>78</v>
      </c>
      <c r="B14" s="55"/>
      <c r="C14" s="13"/>
    </row>
    <row r="15" spans="1:3" ht="24" customHeight="1">
      <c r="A15" s="43" t="s">
        <v>79</v>
      </c>
      <c r="B15" s="55"/>
      <c r="C15" s="13"/>
    </row>
    <row r="16" spans="1:3" ht="24" customHeight="1">
      <c r="A16" s="43" t="s">
        <v>80</v>
      </c>
      <c r="B16" s="55"/>
      <c r="C16" s="13"/>
    </row>
    <row r="17" spans="1:3" ht="24" customHeight="1">
      <c r="A17" s="98" t="s">
        <v>81</v>
      </c>
      <c r="B17" s="55"/>
      <c r="C17" s="13"/>
    </row>
    <row r="18" spans="1:3" ht="24" customHeight="1">
      <c r="A18" s="43" t="s">
        <v>82</v>
      </c>
      <c r="B18" s="55"/>
      <c r="C18" s="13"/>
    </row>
    <row r="19" spans="1:3" ht="24" customHeight="1">
      <c r="A19" s="43" t="s">
        <v>83</v>
      </c>
      <c r="B19" s="55"/>
      <c r="C19" s="13"/>
    </row>
    <row r="20" spans="1:3" ht="24" customHeight="1">
      <c r="A20" s="43" t="s">
        <v>84</v>
      </c>
      <c r="B20" s="55"/>
      <c r="C20" s="13"/>
    </row>
    <row r="21" spans="1:3" ht="24" customHeight="1">
      <c r="A21" s="12" t="s">
        <v>85</v>
      </c>
      <c r="B21" s="17">
        <f>SUM(B29+B25+B28+B31)</f>
        <v>0</v>
      </c>
      <c r="C21" s="13"/>
    </row>
    <row r="22" spans="1:3" ht="24" customHeight="1">
      <c r="A22" s="43" t="s">
        <v>86</v>
      </c>
      <c r="B22" s="17"/>
      <c r="C22" s="13"/>
    </row>
    <row r="23" spans="1:3" ht="24" customHeight="1">
      <c r="A23" s="43" t="s">
        <v>87</v>
      </c>
      <c r="B23" s="17"/>
      <c r="C23" s="13"/>
    </row>
    <row r="24" spans="1:3" ht="24" customHeight="1">
      <c r="A24" s="43" t="s">
        <v>88</v>
      </c>
      <c r="B24" s="17"/>
      <c r="C24" s="13"/>
    </row>
    <row r="25" spans="1:3" ht="24" customHeight="1">
      <c r="A25" s="43" t="s">
        <v>89</v>
      </c>
      <c r="B25" s="17"/>
      <c r="C25" s="13"/>
    </row>
    <row r="26" spans="1:3" ht="24" customHeight="1">
      <c r="A26" s="43" t="s">
        <v>87</v>
      </c>
      <c r="B26" s="17"/>
      <c r="C26" s="13"/>
    </row>
    <row r="27" spans="1:3" ht="24" customHeight="1">
      <c r="A27" s="43" t="s">
        <v>88</v>
      </c>
      <c r="B27" s="17"/>
      <c r="C27" s="13"/>
    </row>
    <row r="28" spans="1:3" ht="33.75" customHeight="1">
      <c r="A28" s="43" t="s">
        <v>90</v>
      </c>
      <c r="B28" s="17"/>
      <c r="C28" s="13"/>
    </row>
    <row r="29" spans="1:3" ht="24" customHeight="1">
      <c r="A29" s="43" t="s">
        <v>87</v>
      </c>
      <c r="B29" s="17"/>
      <c r="C29" s="13"/>
    </row>
    <row r="30" spans="1:3" ht="24" customHeight="1">
      <c r="A30" s="43" t="s">
        <v>88</v>
      </c>
      <c r="B30" s="17"/>
      <c r="C30" s="13"/>
    </row>
    <row r="31" spans="1:3" ht="24" customHeight="1">
      <c r="A31" s="99" t="s">
        <v>91</v>
      </c>
      <c r="B31" s="17"/>
      <c r="C31" s="13"/>
    </row>
    <row r="32" spans="1:3" ht="7.5" customHeight="1">
      <c r="A32" s="19"/>
      <c r="B32" s="19"/>
      <c r="C32" s="11"/>
    </row>
  </sheetData>
  <mergeCells count="1">
    <mergeCell ref="A1:B1"/>
  </mergeCells>
  <phoneticPr fontId="22" type="noConversion"/>
  <pageMargins left="0.60555555555555596" right="0.60555555555555596" top="0.64513888888888904" bottom="0.64513888888888904"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27"/>
      <c r="B1" s="118" t="s">
        <v>92</v>
      </c>
      <c r="C1" s="119"/>
      <c r="D1" s="119"/>
      <c r="E1" s="119"/>
      <c r="F1" s="119"/>
      <c r="G1" s="119"/>
      <c r="H1" s="119"/>
      <c r="I1" s="119"/>
      <c r="J1" s="119"/>
      <c r="K1" s="119"/>
      <c r="L1" s="119"/>
      <c r="M1" s="120"/>
      <c r="N1" s="87"/>
      <c r="O1" s="87"/>
      <c r="P1" s="87"/>
    </row>
    <row r="2" spans="1:16" ht="25.5" customHeight="1">
      <c r="A2" s="128"/>
      <c r="B2" s="121" t="s">
        <v>400</v>
      </c>
      <c r="C2" s="122"/>
      <c r="D2" s="123"/>
      <c r="E2" s="124"/>
      <c r="F2" s="125"/>
      <c r="G2" s="126"/>
      <c r="H2" s="88"/>
      <c r="I2" s="88"/>
      <c r="J2" s="88"/>
      <c r="K2" s="88"/>
      <c r="L2" s="88"/>
      <c r="M2" s="94" t="s">
        <v>1</v>
      </c>
      <c r="N2" s="95"/>
      <c r="O2" s="95"/>
      <c r="P2" s="87"/>
    </row>
    <row r="3" spans="1:16" ht="33.75" customHeight="1">
      <c r="A3" s="129"/>
      <c r="B3" s="116" t="s">
        <v>93</v>
      </c>
      <c r="C3" s="117"/>
      <c r="D3" s="117"/>
      <c r="E3" s="116" t="s">
        <v>94</v>
      </c>
      <c r="F3" s="116" t="s">
        <v>95</v>
      </c>
      <c r="G3" s="116" t="s">
        <v>96</v>
      </c>
      <c r="H3" s="116" t="s">
        <v>97</v>
      </c>
      <c r="I3" s="104" t="s">
        <v>98</v>
      </c>
      <c r="J3" s="105"/>
      <c r="K3" s="105"/>
      <c r="L3" s="104" t="s">
        <v>99</v>
      </c>
      <c r="M3" s="105"/>
      <c r="N3" s="105"/>
      <c r="O3" s="105"/>
      <c r="P3" s="40"/>
    </row>
    <row r="4" spans="1:16" ht="39.75" customHeight="1">
      <c r="A4" s="129"/>
      <c r="B4" s="48" t="s">
        <v>100</v>
      </c>
      <c r="C4" s="48" t="s">
        <v>101</v>
      </c>
      <c r="D4" s="48" t="s">
        <v>102</v>
      </c>
      <c r="E4" s="117"/>
      <c r="F4" s="117"/>
      <c r="G4" s="117"/>
      <c r="H4" s="117"/>
      <c r="I4" s="3" t="s">
        <v>103</v>
      </c>
      <c r="J4" s="3" t="s">
        <v>104</v>
      </c>
      <c r="K4" s="3" t="s">
        <v>105</v>
      </c>
      <c r="L4" s="3" t="s">
        <v>106</v>
      </c>
      <c r="M4" s="3" t="s">
        <v>107</v>
      </c>
      <c r="N4" s="3" t="s">
        <v>108</v>
      </c>
      <c r="O4" s="3" t="s">
        <v>109</v>
      </c>
      <c r="P4" s="40"/>
    </row>
    <row r="5" spans="1:16" ht="20.25" customHeight="1">
      <c r="A5" s="129"/>
      <c r="B5" s="89"/>
      <c r="C5" s="89"/>
      <c r="D5" s="89"/>
      <c r="E5" s="89"/>
      <c r="F5" s="89"/>
      <c r="G5" s="89"/>
      <c r="H5" s="90">
        <v>1</v>
      </c>
      <c r="I5" s="90">
        <v>2</v>
      </c>
      <c r="J5" s="90">
        <v>3</v>
      </c>
      <c r="K5" s="90">
        <v>4</v>
      </c>
      <c r="L5" s="90">
        <v>7</v>
      </c>
      <c r="M5" s="90">
        <v>8</v>
      </c>
      <c r="N5" s="90">
        <v>9</v>
      </c>
      <c r="O5" s="90">
        <v>10</v>
      </c>
      <c r="P5" s="40"/>
    </row>
    <row r="6" spans="1:16" ht="21.75" customHeight="1">
      <c r="A6" s="129"/>
      <c r="B6" s="89"/>
      <c r="C6" s="89"/>
      <c r="D6" s="31"/>
      <c r="E6" s="38"/>
      <c r="F6" s="38"/>
      <c r="G6" s="32" t="s">
        <v>7</v>
      </c>
      <c r="H6" s="89">
        <v>187.2</v>
      </c>
      <c r="I6" s="89">
        <v>135.88</v>
      </c>
      <c r="J6" s="89">
        <v>7.29</v>
      </c>
      <c r="K6" s="89"/>
      <c r="L6" s="89">
        <v>39.86</v>
      </c>
      <c r="M6" s="89">
        <v>4.17</v>
      </c>
      <c r="N6" s="31"/>
      <c r="O6" s="31"/>
      <c r="P6" s="40"/>
    </row>
    <row r="7" spans="1:16" ht="21.75" customHeight="1">
      <c r="A7" s="129"/>
      <c r="B7" s="91"/>
      <c r="C7" s="91"/>
      <c r="D7" s="91"/>
      <c r="E7" s="65"/>
      <c r="F7" s="65" t="s">
        <v>110</v>
      </c>
      <c r="G7" s="66"/>
      <c r="H7" s="67">
        <v>187.2</v>
      </c>
      <c r="I7" s="67">
        <v>135.88</v>
      </c>
      <c r="J7" s="67">
        <v>7.29</v>
      </c>
      <c r="K7" s="67"/>
      <c r="L7" s="67">
        <v>39.86</v>
      </c>
      <c r="M7" s="67">
        <v>4.17</v>
      </c>
      <c r="N7" s="67"/>
      <c r="O7" s="67"/>
      <c r="P7" s="40"/>
    </row>
    <row r="8" spans="1:16" ht="21.75" customHeight="1">
      <c r="A8" s="129"/>
      <c r="B8" s="48" t="s">
        <v>111</v>
      </c>
      <c r="C8" s="48" t="s">
        <v>112</v>
      </c>
      <c r="D8" s="3" t="s">
        <v>113</v>
      </c>
      <c r="E8" s="32" t="s">
        <v>114</v>
      </c>
      <c r="F8" s="76" t="s">
        <v>115</v>
      </c>
      <c r="G8" s="92" t="s">
        <v>116</v>
      </c>
      <c r="H8" s="78">
        <v>127.63</v>
      </c>
      <c r="I8" s="96">
        <v>108.98</v>
      </c>
      <c r="J8" s="79">
        <v>7.29</v>
      </c>
      <c r="K8" s="38"/>
      <c r="L8" s="38">
        <v>11.36</v>
      </c>
      <c r="M8" s="31"/>
      <c r="N8" s="89"/>
      <c r="O8" s="89"/>
      <c r="P8" s="40"/>
    </row>
    <row r="9" spans="1:16" ht="21.75" customHeight="1">
      <c r="A9" s="129"/>
      <c r="B9" s="48" t="s">
        <v>111</v>
      </c>
      <c r="C9" s="48" t="s">
        <v>117</v>
      </c>
      <c r="D9" s="3" t="s">
        <v>117</v>
      </c>
      <c r="E9" s="32" t="s">
        <v>114</v>
      </c>
      <c r="F9" s="76" t="s">
        <v>115</v>
      </c>
      <c r="G9" s="92" t="s">
        <v>118</v>
      </c>
      <c r="H9" s="78">
        <v>32.67</v>
      </c>
      <c r="I9" s="96"/>
      <c r="J9" s="79"/>
      <c r="K9" s="38"/>
      <c r="L9" s="38">
        <v>28.5</v>
      </c>
      <c r="M9" s="31">
        <v>4.17</v>
      </c>
      <c r="N9" s="89"/>
      <c r="O9" s="89"/>
      <c r="P9" s="40"/>
    </row>
    <row r="10" spans="1:16" ht="21.75" customHeight="1">
      <c r="A10" s="129"/>
      <c r="B10" s="48" t="s">
        <v>119</v>
      </c>
      <c r="C10" s="48" t="s">
        <v>120</v>
      </c>
      <c r="D10" s="3" t="s">
        <v>120</v>
      </c>
      <c r="E10" s="32" t="s">
        <v>114</v>
      </c>
      <c r="F10" s="76" t="s">
        <v>509</v>
      </c>
      <c r="G10" s="92" t="s">
        <v>121</v>
      </c>
      <c r="H10" s="78">
        <v>19.670000000000002</v>
      </c>
      <c r="I10" s="96">
        <v>19.670000000000002</v>
      </c>
      <c r="J10" s="79"/>
      <c r="K10" s="38"/>
      <c r="L10" s="38"/>
      <c r="M10" s="31"/>
      <c r="N10" s="89"/>
      <c r="O10" s="89"/>
      <c r="P10" s="40"/>
    </row>
    <row r="11" spans="1:16" ht="21.75" customHeight="1">
      <c r="A11" s="129"/>
      <c r="B11" s="48" t="s">
        <v>119</v>
      </c>
      <c r="C11" s="48" t="s">
        <v>117</v>
      </c>
      <c r="D11" s="3" t="s">
        <v>122</v>
      </c>
      <c r="E11" s="32" t="s">
        <v>114</v>
      </c>
      <c r="F11" s="76" t="s">
        <v>115</v>
      </c>
      <c r="G11" s="92" t="s">
        <v>123</v>
      </c>
      <c r="H11" s="78">
        <v>1.33</v>
      </c>
      <c r="I11" s="96">
        <v>1.33</v>
      </c>
      <c r="J11" s="79"/>
      <c r="K11" s="38"/>
      <c r="L11" s="38"/>
      <c r="M11" s="31"/>
      <c r="N11" s="89"/>
      <c r="O11" s="89"/>
      <c r="P11" s="40"/>
    </row>
    <row r="12" spans="1:16" ht="21.75" customHeight="1">
      <c r="A12" s="129"/>
      <c r="B12" s="48" t="s">
        <v>124</v>
      </c>
      <c r="C12" s="48" t="s">
        <v>125</v>
      </c>
      <c r="D12" s="3" t="s">
        <v>126</v>
      </c>
      <c r="E12" s="32" t="s">
        <v>114</v>
      </c>
      <c r="F12" s="76" t="s">
        <v>115</v>
      </c>
      <c r="G12" s="92" t="s">
        <v>127</v>
      </c>
      <c r="H12" s="78">
        <v>5.9</v>
      </c>
      <c r="I12" s="96">
        <v>5.9</v>
      </c>
      <c r="J12" s="79"/>
      <c r="K12" s="38"/>
      <c r="L12" s="38"/>
      <c r="M12" s="31"/>
      <c r="N12" s="89"/>
      <c r="O12" s="89"/>
      <c r="P12" s="40"/>
    </row>
    <row r="13" spans="1:16" ht="7.5" customHeight="1">
      <c r="A13" s="130"/>
      <c r="B13" s="93"/>
      <c r="C13" s="93"/>
      <c r="D13" s="93"/>
      <c r="E13" s="93"/>
      <c r="F13" s="93"/>
      <c r="G13" s="93"/>
      <c r="H13" s="93"/>
      <c r="I13" s="93"/>
      <c r="J13" s="93"/>
      <c r="K13" s="93"/>
      <c r="L13" s="93"/>
      <c r="M13" s="93"/>
      <c r="N13" s="93"/>
      <c r="O13" s="93"/>
      <c r="P13" s="87"/>
    </row>
  </sheetData>
  <mergeCells count="11">
    <mergeCell ref="A1:A13"/>
    <mergeCell ref="E3:E4"/>
    <mergeCell ref="F3:F4"/>
    <mergeCell ref="G3:G4"/>
    <mergeCell ref="H3:H4"/>
    <mergeCell ref="B1:M1"/>
    <mergeCell ref="B2:D2"/>
    <mergeCell ref="E2:G2"/>
    <mergeCell ref="B3:D3"/>
    <mergeCell ref="I3:K3"/>
    <mergeCell ref="L3:O3"/>
  </mergeCells>
  <phoneticPr fontId="22" type="noConversion"/>
  <printOptions horizontalCentered="1"/>
  <pageMargins left="0.72361111111111098" right="0.72361111111111098" top="0.52708333333333302" bottom="0.32986111111111099"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6" t="s">
        <v>128</v>
      </c>
      <c r="B1" s="107"/>
      <c r="C1" s="107"/>
      <c r="D1" s="107"/>
      <c r="E1" s="107"/>
      <c r="F1" s="133"/>
      <c r="G1" s="73"/>
    </row>
    <row r="2" spans="1:7" ht="15" customHeight="1">
      <c r="A2" s="121" t="s">
        <v>400</v>
      </c>
      <c r="B2" s="122"/>
      <c r="C2" s="123"/>
      <c r="D2" s="74"/>
      <c r="E2" s="74"/>
      <c r="F2" s="35" t="s">
        <v>1</v>
      </c>
      <c r="G2" s="73"/>
    </row>
    <row r="3" spans="1:7" ht="18" customHeight="1">
      <c r="A3" s="104" t="s">
        <v>2</v>
      </c>
      <c r="B3" s="105"/>
      <c r="C3" s="104" t="s">
        <v>3</v>
      </c>
      <c r="D3" s="105"/>
      <c r="E3" s="105"/>
      <c r="F3" s="105"/>
      <c r="G3" s="75"/>
    </row>
    <row r="4" spans="1:7" ht="18" customHeight="1">
      <c r="A4" s="104" t="s">
        <v>4</v>
      </c>
      <c r="B4" s="104" t="s">
        <v>5</v>
      </c>
      <c r="C4" s="104" t="s">
        <v>4</v>
      </c>
      <c r="D4" s="104" t="s">
        <v>5</v>
      </c>
      <c r="E4" s="105"/>
      <c r="F4" s="105"/>
      <c r="G4" s="75"/>
    </row>
    <row r="5" spans="1:7" ht="20.25" customHeight="1">
      <c r="A5" s="105"/>
      <c r="B5" s="105"/>
      <c r="C5" s="105"/>
      <c r="D5" s="104" t="s">
        <v>7</v>
      </c>
      <c r="E5" s="131" t="s">
        <v>8</v>
      </c>
      <c r="F5" s="131" t="s">
        <v>9</v>
      </c>
      <c r="G5" s="75"/>
    </row>
    <row r="6" spans="1:7" ht="23.25" customHeight="1">
      <c r="A6" s="105"/>
      <c r="B6" s="105"/>
      <c r="C6" s="105"/>
      <c r="D6" s="105"/>
      <c r="E6" s="132"/>
      <c r="F6" s="132"/>
      <c r="G6" s="75"/>
    </row>
    <row r="7" spans="1:7" ht="22.5" customHeight="1">
      <c r="A7" s="32" t="s">
        <v>129</v>
      </c>
      <c r="B7" s="76" t="s">
        <v>130</v>
      </c>
      <c r="C7" s="32" t="s">
        <v>131</v>
      </c>
      <c r="D7" s="76" t="s">
        <v>132</v>
      </c>
      <c r="E7" s="76" t="s">
        <v>132</v>
      </c>
      <c r="F7" s="76" t="s">
        <v>133</v>
      </c>
      <c r="G7" s="75"/>
    </row>
    <row r="8" spans="1:7" ht="22.5" customHeight="1">
      <c r="A8" s="32" t="s">
        <v>134</v>
      </c>
      <c r="B8" s="77"/>
      <c r="C8" s="32" t="s">
        <v>135</v>
      </c>
      <c r="D8" s="76"/>
      <c r="E8" s="76"/>
      <c r="F8" s="76"/>
      <c r="G8" s="75"/>
    </row>
    <row r="9" spans="1:7" ht="22.5" customHeight="1">
      <c r="A9" s="38"/>
      <c r="B9" s="78"/>
      <c r="C9" s="32" t="s">
        <v>136</v>
      </c>
      <c r="D9" s="76"/>
      <c r="E9" s="76"/>
      <c r="F9" s="76"/>
      <c r="G9" s="75"/>
    </row>
    <row r="10" spans="1:7" ht="22.5" customHeight="1">
      <c r="A10" s="79"/>
      <c r="B10" s="78"/>
      <c r="C10" s="32" t="s">
        <v>137</v>
      </c>
      <c r="D10" s="76"/>
      <c r="E10" s="76"/>
      <c r="F10" s="76"/>
      <c r="G10" s="75"/>
    </row>
    <row r="11" spans="1:7" ht="22.5" customHeight="1">
      <c r="A11" s="80"/>
      <c r="B11" s="78"/>
      <c r="C11" s="32" t="s">
        <v>138</v>
      </c>
      <c r="D11" s="76"/>
      <c r="E11" s="76"/>
      <c r="F11" s="76"/>
      <c r="G11" s="75"/>
    </row>
    <row r="12" spans="1:7" ht="22.5" customHeight="1">
      <c r="A12" s="79"/>
      <c r="B12" s="78"/>
      <c r="C12" s="32" t="s">
        <v>139</v>
      </c>
      <c r="D12" s="76"/>
      <c r="E12" s="76"/>
      <c r="F12" s="76"/>
      <c r="G12" s="75"/>
    </row>
    <row r="13" spans="1:7" ht="22.5" customHeight="1">
      <c r="A13" s="79"/>
      <c r="B13" s="78"/>
      <c r="C13" s="32" t="s">
        <v>140</v>
      </c>
      <c r="D13" s="76"/>
      <c r="E13" s="76"/>
      <c r="F13" s="76"/>
      <c r="G13" s="75"/>
    </row>
    <row r="14" spans="1:7" ht="22.5" customHeight="1">
      <c r="A14" s="79"/>
      <c r="B14" s="78"/>
      <c r="C14" s="32" t="s">
        <v>141</v>
      </c>
      <c r="D14" s="76" t="s">
        <v>142</v>
      </c>
      <c r="E14" s="76" t="s">
        <v>142</v>
      </c>
      <c r="F14" s="76" t="s">
        <v>133</v>
      </c>
      <c r="G14" s="75"/>
    </row>
    <row r="15" spans="1:7" ht="27.75" customHeight="1">
      <c r="A15" s="79"/>
      <c r="B15" s="78"/>
      <c r="C15" s="32" t="s">
        <v>143</v>
      </c>
      <c r="D15" s="76" t="s">
        <v>144</v>
      </c>
      <c r="E15" s="76" t="s">
        <v>144</v>
      </c>
      <c r="F15" s="76" t="s">
        <v>133</v>
      </c>
      <c r="G15" s="75"/>
    </row>
    <row r="16" spans="1:7" ht="27.75" customHeight="1">
      <c r="A16" s="79"/>
      <c r="B16" s="78"/>
      <c r="C16" s="32" t="s">
        <v>145</v>
      </c>
      <c r="D16" s="76"/>
      <c r="E16" s="76"/>
      <c r="F16" s="76"/>
      <c r="G16" s="75"/>
    </row>
    <row r="17" spans="1:7" ht="27.75" customHeight="1">
      <c r="A17" s="79"/>
      <c r="B17" s="78"/>
      <c r="C17" s="32" t="s">
        <v>146</v>
      </c>
      <c r="D17" s="76"/>
      <c r="E17" s="76"/>
      <c r="F17" s="76"/>
      <c r="G17" s="75"/>
    </row>
    <row r="18" spans="1:7" ht="27.75" customHeight="1">
      <c r="A18" s="79"/>
      <c r="B18" s="78"/>
      <c r="C18" s="32" t="s">
        <v>147</v>
      </c>
      <c r="D18" s="76"/>
      <c r="E18" s="76"/>
      <c r="F18" s="76"/>
      <c r="G18" s="75"/>
    </row>
    <row r="19" spans="1:7" ht="20.25" customHeight="1">
      <c r="A19" s="79"/>
      <c r="B19" s="78"/>
      <c r="C19" s="32" t="s">
        <v>148</v>
      </c>
      <c r="D19" s="76"/>
      <c r="E19" s="76"/>
      <c r="F19" s="76"/>
      <c r="G19" s="75"/>
    </row>
    <row r="20" spans="1:7" ht="20.25" customHeight="1">
      <c r="A20" s="79"/>
      <c r="B20" s="78"/>
      <c r="C20" s="32" t="s">
        <v>149</v>
      </c>
      <c r="D20" s="76"/>
      <c r="E20" s="76"/>
      <c r="F20" s="76"/>
      <c r="G20" s="75"/>
    </row>
    <row r="21" spans="1:7" ht="15.75" customHeight="1">
      <c r="A21" s="79"/>
      <c r="B21" s="78"/>
      <c r="C21" s="32" t="s">
        <v>150</v>
      </c>
      <c r="D21" s="76"/>
      <c r="E21" s="76"/>
      <c r="F21" s="76"/>
      <c r="G21" s="40"/>
    </row>
    <row r="22" spans="1:7" ht="15.75" customHeight="1">
      <c r="A22" s="79"/>
      <c r="B22" s="78"/>
      <c r="C22" s="32" t="s">
        <v>151</v>
      </c>
      <c r="D22" s="76"/>
      <c r="E22" s="76"/>
      <c r="F22" s="76"/>
      <c r="G22" s="40"/>
    </row>
    <row r="23" spans="1:7" ht="15.75" customHeight="1">
      <c r="A23" s="79"/>
      <c r="B23" s="78"/>
      <c r="C23" s="32" t="s">
        <v>152</v>
      </c>
      <c r="D23" s="76"/>
      <c r="E23" s="76"/>
      <c r="F23" s="76"/>
      <c r="G23" s="40"/>
    </row>
    <row r="24" spans="1:7" ht="15.75" customHeight="1">
      <c r="A24" s="79"/>
      <c r="B24" s="78"/>
      <c r="C24" s="32" t="s">
        <v>153</v>
      </c>
      <c r="D24" s="76"/>
      <c r="E24" s="76"/>
      <c r="F24" s="76"/>
      <c r="G24" s="40"/>
    </row>
    <row r="25" spans="1:7" ht="15.75" customHeight="1">
      <c r="A25" s="79"/>
      <c r="B25" s="78"/>
      <c r="C25" s="32" t="s">
        <v>154</v>
      </c>
      <c r="D25" s="76"/>
      <c r="E25" s="76"/>
      <c r="F25" s="76"/>
      <c r="G25" s="40"/>
    </row>
    <row r="26" spans="1:7" ht="15.75" customHeight="1">
      <c r="A26" s="79"/>
      <c r="B26" s="78"/>
      <c r="C26" s="32" t="s">
        <v>155</v>
      </c>
      <c r="D26" s="76"/>
      <c r="E26" s="76"/>
      <c r="F26" s="76"/>
      <c r="G26" s="40"/>
    </row>
    <row r="27" spans="1:7" ht="15.75" customHeight="1">
      <c r="A27" s="79"/>
      <c r="B27" s="78"/>
      <c r="C27" s="32" t="s">
        <v>156</v>
      </c>
      <c r="D27" s="76"/>
      <c r="E27" s="76"/>
      <c r="F27" s="76"/>
      <c r="G27" s="40"/>
    </row>
    <row r="28" spans="1:7" ht="15.75" customHeight="1">
      <c r="A28" s="79"/>
      <c r="B28" s="78"/>
      <c r="C28" s="32" t="s">
        <v>157</v>
      </c>
      <c r="D28" s="76"/>
      <c r="E28" s="76"/>
      <c r="F28" s="76"/>
      <c r="G28" s="40"/>
    </row>
    <row r="29" spans="1:7" ht="15.75" customHeight="1">
      <c r="A29" s="79"/>
      <c r="B29" s="78"/>
      <c r="C29" s="32" t="s">
        <v>158</v>
      </c>
      <c r="D29" s="76"/>
      <c r="E29" s="76"/>
      <c r="F29" s="76"/>
      <c r="G29" s="40"/>
    </row>
    <row r="30" spans="1:7" ht="15.75" customHeight="1">
      <c r="A30" s="79"/>
      <c r="B30" s="78"/>
      <c r="C30" s="32" t="s">
        <v>159</v>
      </c>
      <c r="D30" s="76"/>
      <c r="E30" s="76"/>
      <c r="F30" s="76"/>
      <c r="G30" s="40"/>
    </row>
    <row r="31" spans="1:7" ht="15.75" customHeight="1">
      <c r="A31" s="81"/>
      <c r="B31" s="78"/>
      <c r="C31" s="32" t="s">
        <v>160</v>
      </c>
      <c r="D31" s="76"/>
      <c r="E31" s="76"/>
      <c r="F31" s="76"/>
      <c r="G31" s="40"/>
    </row>
    <row r="32" spans="1:7" ht="15.75" customHeight="1">
      <c r="A32" s="81"/>
      <c r="B32" s="78"/>
      <c r="C32" s="32" t="s">
        <v>161</v>
      </c>
      <c r="D32" s="76"/>
      <c r="E32" s="76"/>
      <c r="F32" s="76"/>
      <c r="G32" s="40"/>
    </row>
    <row r="33" spans="1:7" ht="15.75" customHeight="1">
      <c r="A33" s="38"/>
      <c r="B33" s="78"/>
      <c r="C33" s="32" t="s">
        <v>162</v>
      </c>
      <c r="D33" s="76"/>
      <c r="E33" s="76"/>
      <c r="F33" s="76"/>
      <c r="G33" s="40"/>
    </row>
    <row r="34" spans="1:7" ht="14.25" customHeight="1">
      <c r="A34" s="38"/>
      <c r="B34" s="82"/>
      <c r="C34" s="83"/>
      <c r="D34" s="82"/>
      <c r="E34" s="82"/>
      <c r="F34" s="82"/>
      <c r="G34" s="40"/>
    </row>
    <row r="35" spans="1:7" ht="20.25" customHeight="1">
      <c r="A35" s="84" t="s">
        <v>63</v>
      </c>
      <c r="B35" s="82">
        <v>187.2</v>
      </c>
      <c r="C35" s="84" t="s">
        <v>64</v>
      </c>
      <c r="D35" s="82">
        <v>187.2</v>
      </c>
      <c r="E35" s="82">
        <v>187.2</v>
      </c>
      <c r="F35" s="82"/>
      <c r="G35" s="40"/>
    </row>
    <row r="36" spans="1:7" ht="14.25" customHeight="1">
      <c r="A36" s="85"/>
      <c r="B36" s="85"/>
      <c r="C36" s="85"/>
      <c r="D36" s="86"/>
      <c r="E36" s="86"/>
      <c r="F36" s="86"/>
      <c r="G36" s="87"/>
    </row>
  </sheetData>
  <mergeCells count="11">
    <mergeCell ref="A1:F1"/>
    <mergeCell ref="A2:C2"/>
    <mergeCell ref="A3:B3"/>
    <mergeCell ref="C3:F3"/>
    <mergeCell ref="D4:F4"/>
    <mergeCell ref="A4:A6"/>
    <mergeCell ref="B4:B6"/>
    <mergeCell ref="C4:C6"/>
    <mergeCell ref="D5:D6"/>
    <mergeCell ref="E5:E6"/>
    <mergeCell ref="F5:F6"/>
  </mergeCells>
  <phoneticPr fontId="22" type="noConversion"/>
  <pageMargins left="0.60555555555555596" right="0.60555555555555596" top="0.64513888888888904" bottom="0.64513888888888904" header="0.3" footer="0.3"/>
  <pageSetup paperSize="9" scale="70" orientation="landscape"/>
  <headerFooter>
    <oddFooter>&amp;C第&amp;P页, 共&amp;N页</oddFooter>
  </headerFooter>
  <ignoredErrors>
    <ignoredError sqref="B7 D7 E7 F7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ColWidth="9"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6" t="s">
        <v>163</v>
      </c>
      <c r="B1" s="134"/>
      <c r="C1" s="134"/>
      <c r="D1" s="134"/>
      <c r="E1" s="134"/>
      <c r="F1" s="134"/>
      <c r="G1" s="134"/>
      <c r="H1" s="134"/>
      <c r="I1" s="134"/>
      <c r="J1" s="134"/>
      <c r="K1" s="134"/>
      <c r="L1" s="134"/>
      <c r="M1" s="134"/>
      <c r="N1" s="135"/>
      <c r="O1" s="11"/>
    </row>
    <row r="2" spans="1:15" ht="15.75" customHeight="1">
      <c r="A2" s="136" t="s">
        <v>400</v>
      </c>
      <c r="B2" s="137"/>
      <c r="C2" s="137"/>
      <c r="D2" s="138"/>
      <c r="E2" s="138"/>
      <c r="F2" s="30"/>
      <c r="G2" s="30"/>
      <c r="H2" s="30"/>
      <c r="I2" s="35"/>
      <c r="J2" s="35"/>
      <c r="K2" s="35"/>
      <c r="L2" s="39" t="s">
        <v>1</v>
      </c>
      <c r="M2" s="39"/>
      <c r="N2" s="30"/>
      <c r="O2" s="11"/>
    </row>
    <row r="3" spans="1:15" ht="16.5" customHeight="1">
      <c r="A3" s="104" t="s">
        <v>93</v>
      </c>
      <c r="B3" s="104"/>
      <c r="C3" s="104"/>
      <c r="D3" s="104" t="s">
        <v>164</v>
      </c>
      <c r="E3" s="104" t="s">
        <v>165</v>
      </c>
      <c r="F3" s="104" t="s">
        <v>166</v>
      </c>
      <c r="G3" s="104" t="s">
        <v>97</v>
      </c>
      <c r="H3" s="104" t="s">
        <v>98</v>
      </c>
      <c r="I3" s="104"/>
      <c r="J3" s="104"/>
      <c r="K3" s="104" t="s">
        <v>99</v>
      </c>
      <c r="L3" s="104"/>
      <c r="M3" s="104"/>
      <c r="N3" s="104"/>
      <c r="O3" s="71"/>
    </row>
    <row r="4" spans="1:15" ht="34.5" customHeight="1">
      <c r="A4" s="3" t="s">
        <v>100</v>
      </c>
      <c r="B4" s="3" t="s">
        <v>101</v>
      </c>
      <c r="C4" s="3" t="s">
        <v>102</v>
      </c>
      <c r="D4" s="104"/>
      <c r="E4" s="104"/>
      <c r="F4" s="104"/>
      <c r="G4" s="104"/>
      <c r="H4" s="3" t="s">
        <v>103</v>
      </c>
      <c r="I4" s="3" t="s">
        <v>104</v>
      </c>
      <c r="J4" s="3" t="s">
        <v>105</v>
      </c>
      <c r="K4" s="3" t="s">
        <v>106</v>
      </c>
      <c r="L4" s="3" t="s">
        <v>107</v>
      </c>
      <c r="M4" s="3" t="s">
        <v>108</v>
      </c>
      <c r="N4" s="3" t="s">
        <v>109</v>
      </c>
      <c r="O4" s="71"/>
    </row>
    <row r="5" spans="1:15" ht="22.5" customHeight="1">
      <c r="A5" s="104" t="s">
        <v>7</v>
      </c>
      <c r="B5" s="104"/>
      <c r="C5" s="104"/>
      <c r="D5" s="104"/>
      <c r="E5" s="104"/>
      <c r="F5" s="104"/>
      <c r="G5" s="31">
        <v>187.2</v>
      </c>
      <c r="H5" s="31">
        <v>135.88</v>
      </c>
      <c r="I5" s="31">
        <v>7.29</v>
      </c>
      <c r="J5" s="31"/>
      <c r="K5" s="31">
        <v>39.86</v>
      </c>
      <c r="L5" s="31">
        <v>4.17</v>
      </c>
      <c r="M5" s="31"/>
      <c r="N5" s="31"/>
      <c r="O5" s="13"/>
    </row>
    <row r="6" spans="1:15" ht="18" customHeight="1">
      <c r="A6" s="65"/>
      <c r="B6" s="65"/>
      <c r="C6" s="65"/>
      <c r="D6" s="65"/>
      <c r="E6" s="65" t="s">
        <v>110</v>
      </c>
      <c r="F6" s="66"/>
      <c r="G6" s="67">
        <v>187.2</v>
      </c>
      <c r="H6" s="67">
        <v>135.88</v>
      </c>
      <c r="I6" s="67">
        <v>7.29</v>
      </c>
      <c r="J6" s="67"/>
      <c r="K6" s="67">
        <v>39.86</v>
      </c>
      <c r="L6" s="67">
        <v>4.17</v>
      </c>
      <c r="M6" s="67"/>
      <c r="N6" s="67"/>
      <c r="O6" s="13"/>
    </row>
    <row r="7" spans="1:15" ht="18" customHeight="1">
      <c r="A7" s="68" t="s">
        <v>111</v>
      </c>
      <c r="B7" s="68" t="s">
        <v>112</v>
      </c>
      <c r="C7" s="68" t="s">
        <v>113</v>
      </c>
      <c r="D7" s="68" t="s">
        <v>114</v>
      </c>
      <c r="E7" s="69" t="s">
        <v>115</v>
      </c>
      <c r="F7" s="69" t="s">
        <v>116</v>
      </c>
      <c r="G7" s="70">
        <v>127.63</v>
      </c>
      <c r="H7" s="70">
        <v>108.98</v>
      </c>
      <c r="I7" s="72">
        <v>7.29</v>
      </c>
      <c r="J7" s="72"/>
      <c r="K7" s="72">
        <v>11.36</v>
      </c>
      <c r="L7" s="72"/>
      <c r="M7" s="72"/>
      <c r="N7" s="72"/>
      <c r="O7" s="13"/>
    </row>
    <row r="8" spans="1:15" ht="18" customHeight="1">
      <c r="A8" s="68" t="s">
        <v>111</v>
      </c>
      <c r="B8" s="68" t="s">
        <v>117</v>
      </c>
      <c r="C8" s="68" t="s">
        <v>117</v>
      </c>
      <c r="D8" s="68" t="s">
        <v>114</v>
      </c>
      <c r="E8" s="69" t="s">
        <v>115</v>
      </c>
      <c r="F8" s="69" t="s">
        <v>118</v>
      </c>
      <c r="G8" s="70">
        <v>32.67</v>
      </c>
      <c r="H8" s="70"/>
      <c r="I8" s="72"/>
      <c r="J8" s="72"/>
      <c r="K8" s="72">
        <v>28.5</v>
      </c>
      <c r="L8" s="72">
        <v>4.17</v>
      </c>
      <c r="M8" s="72"/>
      <c r="N8" s="72"/>
      <c r="O8" s="13"/>
    </row>
    <row r="9" spans="1:15" ht="18" customHeight="1">
      <c r="A9" s="68" t="s">
        <v>119</v>
      </c>
      <c r="B9" s="68" t="s">
        <v>120</v>
      </c>
      <c r="C9" s="68" t="s">
        <v>120</v>
      </c>
      <c r="D9" s="68" t="s">
        <v>114</v>
      </c>
      <c r="E9" s="69" t="s">
        <v>115</v>
      </c>
      <c r="F9" s="69" t="s">
        <v>121</v>
      </c>
      <c r="G9" s="70">
        <v>19.670000000000002</v>
      </c>
      <c r="H9" s="70">
        <v>19.670000000000002</v>
      </c>
      <c r="I9" s="72"/>
      <c r="J9" s="72"/>
      <c r="K9" s="72"/>
      <c r="L9" s="72"/>
      <c r="M9" s="72"/>
      <c r="N9" s="72"/>
      <c r="O9" s="13"/>
    </row>
    <row r="10" spans="1:15" ht="18" customHeight="1">
      <c r="A10" s="68" t="s">
        <v>119</v>
      </c>
      <c r="B10" s="68" t="s">
        <v>117</v>
      </c>
      <c r="C10" s="68" t="s">
        <v>122</v>
      </c>
      <c r="D10" s="68" t="s">
        <v>114</v>
      </c>
      <c r="E10" s="69" t="s">
        <v>115</v>
      </c>
      <c r="F10" s="69" t="s">
        <v>123</v>
      </c>
      <c r="G10" s="70">
        <v>1.33</v>
      </c>
      <c r="H10" s="70">
        <v>1.33</v>
      </c>
      <c r="I10" s="72"/>
      <c r="J10" s="72"/>
      <c r="K10" s="72"/>
      <c r="L10" s="72"/>
      <c r="M10" s="72"/>
      <c r="N10" s="72"/>
      <c r="O10" s="13"/>
    </row>
    <row r="11" spans="1:15" ht="18" customHeight="1">
      <c r="A11" s="68" t="s">
        <v>124</v>
      </c>
      <c r="B11" s="68" t="s">
        <v>125</v>
      </c>
      <c r="C11" s="68" t="s">
        <v>126</v>
      </c>
      <c r="D11" s="68" t="s">
        <v>114</v>
      </c>
      <c r="E11" s="69" t="s">
        <v>115</v>
      </c>
      <c r="F11" s="69" t="s">
        <v>127</v>
      </c>
      <c r="G11" s="70">
        <v>5.9</v>
      </c>
      <c r="H11" s="70">
        <v>5.9</v>
      </c>
      <c r="I11" s="72"/>
      <c r="J11" s="72"/>
      <c r="K11" s="72"/>
      <c r="L11" s="72"/>
      <c r="M11" s="72"/>
      <c r="N11" s="72"/>
      <c r="O11" s="13"/>
    </row>
    <row r="12" spans="1:15" ht="7.5" customHeight="1">
      <c r="A12" s="19"/>
      <c r="B12" s="19"/>
      <c r="C12" s="19"/>
      <c r="D12" s="19"/>
      <c r="E12" s="19"/>
      <c r="F12" s="19"/>
      <c r="G12" s="19"/>
      <c r="H12" s="19"/>
      <c r="I12" s="19"/>
      <c r="J12" s="19"/>
      <c r="K12" s="19"/>
      <c r="L12" s="19"/>
      <c r="M12" s="19"/>
      <c r="N12" s="19"/>
      <c r="O12" s="11"/>
    </row>
  </sheetData>
  <mergeCells count="10">
    <mergeCell ref="A5:F5"/>
    <mergeCell ref="D3:D4"/>
    <mergeCell ref="E3:E4"/>
    <mergeCell ref="F3:F4"/>
    <mergeCell ref="A1:N1"/>
    <mergeCell ref="A3:C3"/>
    <mergeCell ref="H3:J3"/>
    <mergeCell ref="K3:N3"/>
    <mergeCell ref="G3:G4"/>
    <mergeCell ref="A2:E2"/>
  </mergeCells>
  <phoneticPr fontId="22" type="noConversion"/>
  <pageMargins left="0.60555555555555596" right="0.60555555555555596" top="0.84166666666666701" bottom="0.84166666666666701"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E2"/>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167</v>
      </c>
      <c r="B1" s="140"/>
      <c r="C1" s="140"/>
      <c r="D1" s="140"/>
      <c r="E1" s="140"/>
      <c r="F1" s="140"/>
      <c r="G1" s="140"/>
      <c r="H1" s="140"/>
      <c r="I1" s="141"/>
      <c r="J1" s="62"/>
    </row>
    <row r="2" spans="1:10" ht="14.25" customHeight="1">
      <c r="A2" s="136" t="s">
        <v>400</v>
      </c>
      <c r="B2" s="137"/>
      <c r="C2" s="137"/>
      <c r="D2" s="138"/>
      <c r="E2" s="138"/>
      <c r="F2" s="45"/>
      <c r="G2" s="45"/>
      <c r="H2" s="45"/>
      <c r="I2" s="41" t="s">
        <v>1</v>
      </c>
      <c r="J2" s="62"/>
    </row>
    <row r="3" spans="1:10" ht="26.25" customHeight="1">
      <c r="A3" s="142" t="s">
        <v>168</v>
      </c>
      <c r="B3" s="143"/>
      <c r="C3" s="116" t="s">
        <v>96</v>
      </c>
      <c r="D3" s="116" t="s">
        <v>169</v>
      </c>
      <c r="E3" s="49"/>
      <c r="F3" s="142" t="s">
        <v>168</v>
      </c>
      <c r="G3" s="143"/>
      <c r="H3" s="116" t="s">
        <v>96</v>
      </c>
      <c r="I3" s="116" t="s">
        <v>169</v>
      </c>
      <c r="J3" s="63"/>
    </row>
    <row r="4" spans="1:10" ht="18" customHeight="1">
      <c r="A4" s="46" t="s">
        <v>100</v>
      </c>
      <c r="B4" s="46" t="s">
        <v>101</v>
      </c>
      <c r="C4" s="143"/>
      <c r="D4" s="143"/>
      <c r="E4" s="49"/>
      <c r="F4" s="46" t="s">
        <v>100</v>
      </c>
      <c r="G4" s="46" t="s">
        <v>101</v>
      </c>
      <c r="H4" s="143"/>
      <c r="I4" s="143"/>
      <c r="J4" s="63"/>
    </row>
    <row r="5" spans="1:10" ht="16.5" customHeight="1">
      <c r="A5" s="50"/>
      <c r="B5" s="50"/>
      <c r="C5" s="26" t="s">
        <v>7</v>
      </c>
      <c r="D5" s="44">
        <f>SUM(D6+D11+D22+D30+D37+D41+I6+I10+I14+I20+I23+I28+I31+I36+I39)</f>
        <v>187.2</v>
      </c>
      <c r="E5" s="52"/>
      <c r="F5" s="52"/>
      <c r="G5" s="52"/>
      <c r="H5" s="53"/>
      <c r="I5" s="52"/>
      <c r="J5" s="63"/>
    </row>
    <row r="6" spans="1:10" ht="16.5" customHeight="1">
      <c r="A6" s="47">
        <v>501</v>
      </c>
      <c r="B6" s="53"/>
      <c r="C6" s="54" t="s">
        <v>170</v>
      </c>
      <c r="D6" s="55"/>
      <c r="E6" s="53"/>
      <c r="F6" s="47">
        <v>507</v>
      </c>
      <c r="G6" s="53"/>
      <c r="H6" s="54" t="s">
        <v>171</v>
      </c>
      <c r="I6" s="55"/>
      <c r="J6" s="63"/>
    </row>
    <row r="7" spans="1:10" ht="17.25" customHeight="1">
      <c r="A7" s="47">
        <v>501</v>
      </c>
      <c r="B7" s="43" t="s">
        <v>122</v>
      </c>
      <c r="C7" s="56" t="s">
        <v>172</v>
      </c>
      <c r="D7" s="44"/>
      <c r="E7" s="53"/>
      <c r="F7" s="47"/>
      <c r="G7" s="43"/>
      <c r="H7" s="51" t="s">
        <v>173</v>
      </c>
      <c r="I7" s="44"/>
      <c r="J7" s="63"/>
    </row>
    <row r="8" spans="1:10" ht="17.25" customHeight="1">
      <c r="A8" s="47">
        <v>501</v>
      </c>
      <c r="B8" s="43" t="s">
        <v>126</v>
      </c>
      <c r="C8" s="56" t="s">
        <v>174</v>
      </c>
      <c r="D8" s="44"/>
      <c r="E8" s="53"/>
      <c r="F8" s="47"/>
      <c r="G8" s="43"/>
      <c r="H8" s="51" t="s">
        <v>175</v>
      </c>
      <c r="I8" s="44"/>
      <c r="J8" s="63"/>
    </row>
    <row r="9" spans="1:10" ht="17.25" customHeight="1">
      <c r="A9" s="47">
        <v>501</v>
      </c>
      <c r="B9" s="43" t="s">
        <v>176</v>
      </c>
      <c r="C9" s="56" t="s">
        <v>177</v>
      </c>
      <c r="D9" s="44"/>
      <c r="E9" s="53"/>
      <c r="F9" s="47"/>
      <c r="G9" s="47"/>
      <c r="H9" s="51" t="s">
        <v>178</v>
      </c>
      <c r="I9" s="44"/>
      <c r="J9" s="63"/>
    </row>
    <row r="10" spans="1:10" ht="17.25" customHeight="1">
      <c r="A10" s="47">
        <v>501</v>
      </c>
      <c r="B10" s="47">
        <v>99</v>
      </c>
      <c r="C10" s="56" t="s">
        <v>179</v>
      </c>
      <c r="D10" s="44"/>
      <c r="E10" s="53"/>
      <c r="F10" s="47"/>
      <c r="G10" s="53"/>
      <c r="H10" s="54" t="s">
        <v>180</v>
      </c>
      <c r="I10" s="44"/>
      <c r="J10" s="63"/>
    </row>
    <row r="11" spans="1:10" ht="17.25" customHeight="1">
      <c r="A11" s="47">
        <v>502</v>
      </c>
      <c r="B11" s="53"/>
      <c r="C11" s="54" t="s">
        <v>181</v>
      </c>
      <c r="D11" s="44"/>
      <c r="E11" s="53"/>
      <c r="F11" s="47">
        <v>508</v>
      </c>
      <c r="G11" s="43" t="s">
        <v>122</v>
      </c>
      <c r="H11" s="51" t="s">
        <v>173</v>
      </c>
      <c r="I11" s="44"/>
      <c r="J11" s="63"/>
    </row>
    <row r="12" spans="1:10" ht="17.25" customHeight="1">
      <c r="A12" s="47">
        <v>502</v>
      </c>
      <c r="B12" s="43" t="s">
        <v>122</v>
      </c>
      <c r="C12" s="56" t="s">
        <v>182</v>
      </c>
      <c r="D12" s="44"/>
      <c r="E12" s="53"/>
      <c r="F12" s="47"/>
      <c r="G12" s="43"/>
      <c r="H12" s="51" t="s">
        <v>175</v>
      </c>
      <c r="I12" s="44"/>
      <c r="J12" s="63"/>
    </row>
    <row r="13" spans="1:10" ht="17.25" customHeight="1">
      <c r="A13" s="47">
        <v>502</v>
      </c>
      <c r="B13" s="43" t="s">
        <v>126</v>
      </c>
      <c r="C13" s="56" t="s">
        <v>183</v>
      </c>
      <c r="D13" s="44"/>
      <c r="E13" s="53"/>
      <c r="F13" s="47"/>
      <c r="G13" s="47"/>
      <c r="H13" s="51" t="s">
        <v>178</v>
      </c>
      <c r="I13" s="44"/>
      <c r="J13" s="63"/>
    </row>
    <row r="14" spans="1:10" ht="17.25" customHeight="1">
      <c r="A14" s="47">
        <v>502</v>
      </c>
      <c r="B14" s="43" t="s">
        <v>176</v>
      </c>
      <c r="C14" s="56" t="s">
        <v>184</v>
      </c>
      <c r="D14" s="44"/>
      <c r="E14" s="53"/>
      <c r="F14" s="47"/>
      <c r="G14" s="53"/>
      <c r="H14" s="54" t="s">
        <v>185</v>
      </c>
      <c r="I14" s="44">
        <v>7.2</v>
      </c>
      <c r="J14" s="63"/>
    </row>
    <row r="15" spans="1:10" ht="17.25" customHeight="1">
      <c r="A15" s="47">
        <v>502</v>
      </c>
      <c r="B15" s="43" t="s">
        <v>112</v>
      </c>
      <c r="C15" s="56" t="s">
        <v>186</v>
      </c>
      <c r="D15" s="44"/>
      <c r="E15" s="53"/>
      <c r="F15" s="47"/>
      <c r="G15" s="43"/>
      <c r="H15" s="51" t="s">
        <v>187</v>
      </c>
      <c r="I15" s="44">
        <v>7.2</v>
      </c>
      <c r="J15" s="63"/>
    </row>
    <row r="16" spans="1:10" ht="16.5" customHeight="1">
      <c r="A16" s="47">
        <v>502</v>
      </c>
      <c r="B16" s="43" t="s">
        <v>120</v>
      </c>
      <c r="C16" s="56" t="s">
        <v>188</v>
      </c>
      <c r="D16" s="55"/>
      <c r="E16" s="53"/>
      <c r="F16" s="47"/>
      <c r="G16" s="43"/>
      <c r="H16" s="51" t="s">
        <v>189</v>
      </c>
      <c r="I16" s="44"/>
      <c r="J16" s="63"/>
    </row>
    <row r="17" spans="1:10" ht="14.25" customHeight="1">
      <c r="A17" s="47">
        <v>502</v>
      </c>
      <c r="B17" s="43" t="s">
        <v>190</v>
      </c>
      <c r="C17" s="56" t="s">
        <v>191</v>
      </c>
      <c r="D17" s="44"/>
      <c r="E17" s="53"/>
      <c r="F17" s="47"/>
      <c r="G17" s="43"/>
      <c r="H17" s="51" t="s">
        <v>192</v>
      </c>
      <c r="I17" s="44"/>
      <c r="J17" s="63"/>
    </row>
    <row r="18" spans="1:10" ht="14.25" customHeight="1">
      <c r="A18" s="47">
        <v>502</v>
      </c>
      <c r="B18" s="43" t="s">
        <v>193</v>
      </c>
      <c r="C18" s="56" t="s">
        <v>194</v>
      </c>
      <c r="D18" s="44"/>
      <c r="E18" s="53"/>
      <c r="F18" s="47"/>
      <c r="G18" s="43"/>
      <c r="H18" s="51" t="s">
        <v>195</v>
      </c>
      <c r="I18" s="44"/>
      <c r="J18" s="63"/>
    </row>
    <row r="19" spans="1:10" ht="14.25" customHeight="1">
      <c r="A19" s="47">
        <v>502</v>
      </c>
      <c r="B19" s="43" t="s">
        <v>196</v>
      </c>
      <c r="C19" s="56" t="s">
        <v>197</v>
      </c>
      <c r="D19" s="44"/>
      <c r="E19" s="53"/>
      <c r="F19" s="47"/>
      <c r="G19" s="47"/>
      <c r="H19" s="51" t="s">
        <v>198</v>
      </c>
      <c r="I19" s="44"/>
      <c r="J19" s="63"/>
    </row>
    <row r="20" spans="1:10" ht="14.25" customHeight="1">
      <c r="A20" s="47">
        <v>502</v>
      </c>
      <c r="B20" s="43" t="s">
        <v>199</v>
      </c>
      <c r="C20" s="56" t="s">
        <v>200</v>
      </c>
      <c r="D20" s="44"/>
      <c r="E20" s="53"/>
      <c r="F20" s="47"/>
      <c r="G20" s="47"/>
      <c r="H20" s="54" t="s">
        <v>201</v>
      </c>
      <c r="I20" s="44"/>
      <c r="J20" s="63"/>
    </row>
    <row r="21" spans="1:10" ht="14.25" customHeight="1">
      <c r="A21" s="47">
        <v>502</v>
      </c>
      <c r="B21" s="47">
        <v>99</v>
      </c>
      <c r="C21" s="56" t="s">
        <v>202</v>
      </c>
      <c r="D21" s="44"/>
      <c r="E21" s="53"/>
      <c r="F21" s="47"/>
      <c r="G21" s="43"/>
      <c r="H21" s="51" t="s">
        <v>203</v>
      </c>
      <c r="I21" s="44"/>
      <c r="J21" s="63"/>
    </row>
    <row r="22" spans="1:10" ht="14.25" customHeight="1">
      <c r="A22" s="47">
        <v>503</v>
      </c>
      <c r="B22" s="53"/>
      <c r="C22" s="54" t="s">
        <v>204</v>
      </c>
      <c r="D22" s="44"/>
      <c r="E22" s="53"/>
      <c r="F22" s="47">
        <v>510</v>
      </c>
      <c r="G22" s="43" t="s">
        <v>176</v>
      </c>
      <c r="H22" s="51" t="s">
        <v>205</v>
      </c>
      <c r="I22" s="44"/>
      <c r="J22" s="63"/>
    </row>
    <row r="23" spans="1:10" ht="14.25" customHeight="1">
      <c r="A23" s="47">
        <v>503</v>
      </c>
      <c r="B23" s="43" t="s">
        <v>122</v>
      </c>
      <c r="C23" s="51" t="s">
        <v>206</v>
      </c>
      <c r="D23" s="44"/>
      <c r="E23" s="53"/>
      <c r="F23" s="47"/>
      <c r="G23" s="53"/>
      <c r="H23" s="54" t="s">
        <v>207</v>
      </c>
      <c r="I23" s="55"/>
      <c r="J23" s="63"/>
    </row>
    <row r="24" spans="1:10" ht="14.25" customHeight="1">
      <c r="A24" s="47">
        <v>503</v>
      </c>
      <c r="B24" s="43" t="s">
        <v>126</v>
      </c>
      <c r="C24" s="51" t="s">
        <v>208</v>
      </c>
      <c r="D24" s="44"/>
      <c r="E24" s="53"/>
      <c r="F24" s="47"/>
      <c r="G24" s="43"/>
      <c r="H24" s="51" t="s">
        <v>209</v>
      </c>
      <c r="I24" s="44"/>
      <c r="J24" s="63"/>
    </row>
    <row r="25" spans="1:10" ht="14.25" customHeight="1">
      <c r="A25" s="47">
        <v>503</v>
      </c>
      <c r="B25" s="43" t="s">
        <v>176</v>
      </c>
      <c r="C25" s="51" t="s">
        <v>210</v>
      </c>
      <c r="D25" s="44"/>
      <c r="E25" s="53"/>
      <c r="F25" s="47"/>
      <c r="G25" s="43"/>
      <c r="H25" s="51" t="s">
        <v>211</v>
      </c>
      <c r="I25" s="44"/>
      <c r="J25" s="63"/>
    </row>
    <row r="26" spans="1:10" ht="14.25" customHeight="1">
      <c r="A26" s="47">
        <v>503</v>
      </c>
      <c r="B26" s="43" t="s">
        <v>120</v>
      </c>
      <c r="C26" s="51" t="s">
        <v>212</v>
      </c>
      <c r="D26" s="44"/>
      <c r="E26" s="53"/>
      <c r="F26" s="47"/>
      <c r="G26" s="43"/>
      <c r="H26" s="51" t="s">
        <v>213</v>
      </c>
      <c r="I26" s="44"/>
      <c r="J26" s="63"/>
    </row>
    <row r="27" spans="1:10" ht="14.25" customHeight="1">
      <c r="A27" s="47">
        <v>503</v>
      </c>
      <c r="B27" s="43" t="s">
        <v>190</v>
      </c>
      <c r="C27" s="51" t="s">
        <v>214</v>
      </c>
      <c r="D27" s="44"/>
      <c r="E27" s="53"/>
      <c r="F27" s="47"/>
      <c r="G27" s="43"/>
      <c r="H27" s="51" t="s">
        <v>215</v>
      </c>
      <c r="I27" s="44"/>
      <c r="J27" s="63"/>
    </row>
    <row r="28" spans="1:10" ht="14.25" customHeight="1">
      <c r="A28" s="47">
        <v>503</v>
      </c>
      <c r="B28" s="43" t="s">
        <v>193</v>
      </c>
      <c r="C28" s="51" t="s">
        <v>216</v>
      </c>
      <c r="D28" s="44"/>
      <c r="E28" s="53"/>
      <c r="F28" s="47"/>
      <c r="G28" s="53"/>
      <c r="H28" s="54" t="s">
        <v>217</v>
      </c>
      <c r="I28" s="44"/>
      <c r="J28" s="63"/>
    </row>
    <row r="29" spans="1:10" ht="14.25" customHeight="1">
      <c r="A29" s="47">
        <v>503</v>
      </c>
      <c r="B29" s="47">
        <v>99</v>
      </c>
      <c r="C29" s="51" t="s">
        <v>218</v>
      </c>
      <c r="D29" s="44"/>
      <c r="E29" s="53"/>
      <c r="F29" s="47"/>
      <c r="G29" s="43"/>
      <c r="H29" s="51" t="s">
        <v>219</v>
      </c>
      <c r="I29" s="44"/>
      <c r="J29" s="63"/>
    </row>
    <row r="30" spans="1:10" ht="14.25" customHeight="1">
      <c r="A30" s="47">
        <v>504</v>
      </c>
      <c r="B30" s="53"/>
      <c r="C30" s="54" t="s">
        <v>220</v>
      </c>
      <c r="D30" s="44"/>
      <c r="E30" s="53"/>
      <c r="F30" s="47">
        <v>512</v>
      </c>
      <c r="G30" s="43" t="s">
        <v>126</v>
      </c>
      <c r="H30" s="51" t="s">
        <v>221</v>
      </c>
      <c r="I30" s="44"/>
      <c r="J30" s="63"/>
    </row>
    <row r="31" spans="1:10" ht="14.25" customHeight="1">
      <c r="A31" s="47">
        <v>504</v>
      </c>
      <c r="B31" s="43" t="s">
        <v>122</v>
      </c>
      <c r="C31" s="51" t="s">
        <v>206</v>
      </c>
      <c r="D31" s="44"/>
      <c r="E31" s="53"/>
      <c r="F31" s="47"/>
      <c r="G31" s="53"/>
      <c r="H31" s="54" t="s">
        <v>222</v>
      </c>
      <c r="I31" s="44"/>
      <c r="J31" s="63"/>
    </row>
    <row r="32" spans="1:10" ht="14.25" customHeight="1">
      <c r="A32" s="47">
        <v>504</v>
      </c>
      <c r="B32" s="43" t="s">
        <v>126</v>
      </c>
      <c r="C32" s="51" t="s">
        <v>208</v>
      </c>
      <c r="D32" s="44"/>
      <c r="E32" s="53"/>
      <c r="F32" s="47"/>
      <c r="G32" s="43"/>
      <c r="H32" s="51" t="s">
        <v>223</v>
      </c>
      <c r="I32" s="44"/>
      <c r="J32" s="63"/>
    </row>
    <row r="33" spans="1:10" ht="14.25" customHeight="1">
      <c r="A33" s="47">
        <v>504</v>
      </c>
      <c r="B33" s="43" t="s">
        <v>176</v>
      </c>
      <c r="C33" s="51" t="s">
        <v>210</v>
      </c>
      <c r="D33" s="44"/>
      <c r="E33" s="53"/>
      <c r="F33" s="47"/>
      <c r="G33" s="43"/>
      <c r="H33" s="51" t="s">
        <v>224</v>
      </c>
      <c r="I33" s="44"/>
      <c r="J33" s="63"/>
    </row>
    <row r="34" spans="1:10" ht="14.25" customHeight="1">
      <c r="A34" s="47">
        <v>504</v>
      </c>
      <c r="B34" s="43" t="s">
        <v>112</v>
      </c>
      <c r="C34" s="51" t="s">
        <v>214</v>
      </c>
      <c r="D34" s="44"/>
      <c r="E34" s="53"/>
      <c r="F34" s="47"/>
      <c r="G34" s="43"/>
      <c r="H34" s="51" t="s">
        <v>225</v>
      </c>
      <c r="I34" s="44"/>
      <c r="J34" s="63"/>
    </row>
    <row r="35" spans="1:10" ht="14.25" customHeight="1">
      <c r="A35" s="47">
        <v>504</v>
      </c>
      <c r="B35" s="43" t="s">
        <v>120</v>
      </c>
      <c r="C35" s="51" t="s">
        <v>216</v>
      </c>
      <c r="D35" s="44"/>
      <c r="E35" s="53"/>
      <c r="F35" s="47"/>
      <c r="G35" s="43"/>
      <c r="H35" s="51" t="s">
        <v>226</v>
      </c>
      <c r="I35" s="44"/>
      <c r="J35" s="63"/>
    </row>
    <row r="36" spans="1:10" ht="14.25" customHeight="1">
      <c r="A36" s="47">
        <v>504</v>
      </c>
      <c r="B36" s="47">
        <v>99</v>
      </c>
      <c r="C36" s="51" t="s">
        <v>218</v>
      </c>
      <c r="D36" s="44"/>
      <c r="E36" s="53"/>
      <c r="F36" s="47"/>
      <c r="G36" s="47"/>
      <c r="H36" s="54" t="s">
        <v>227</v>
      </c>
      <c r="I36" s="44"/>
      <c r="J36" s="63"/>
    </row>
    <row r="37" spans="1:10" ht="14.25" customHeight="1">
      <c r="A37" s="47">
        <v>505</v>
      </c>
      <c r="B37" s="47"/>
      <c r="C37" s="54" t="s">
        <v>228</v>
      </c>
      <c r="D37" s="44">
        <v>175.83</v>
      </c>
      <c r="E37" s="53"/>
      <c r="F37" s="47">
        <v>514</v>
      </c>
      <c r="G37" s="43" t="s">
        <v>122</v>
      </c>
      <c r="H37" s="51" t="s">
        <v>229</v>
      </c>
      <c r="I37" s="44"/>
      <c r="J37" s="63"/>
    </row>
    <row r="38" spans="1:10" ht="14.25" customHeight="1">
      <c r="A38" s="47">
        <v>505</v>
      </c>
      <c r="B38" s="43" t="s">
        <v>122</v>
      </c>
      <c r="C38" s="51" t="s">
        <v>230</v>
      </c>
      <c r="D38" s="44">
        <v>135.88</v>
      </c>
      <c r="E38" s="53"/>
      <c r="F38" s="47"/>
      <c r="G38" s="43" t="s">
        <v>231</v>
      </c>
      <c r="H38" s="51" t="s">
        <v>232</v>
      </c>
      <c r="I38" s="44"/>
      <c r="J38" s="63"/>
    </row>
    <row r="39" spans="1:10" ht="14.25" customHeight="1">
      <c r="A39" s="47">
        <v>505</v>
      </c>
      <c r="B39" s="43" t="s">
        <v>126</v>
      </c>
      <c r="C39" s="51" t="s">
        <v>233</v>
      </c>
      <c r="D39" s="44">
        <v>39.950000000000003</v>
      </c>
      <c r="E39" s="53"/>
      <c r="F39" s="47"/>
      <c r="G39" s="53">
        <v>50502</v>
      </c>
      <c r="H39" s="54" t="s">
        <v>234</v>
      </c>
      <c r="I39" s="44"/>
      <c r="J39" s="63"/>
    </row>
    <row r="40" spans="1:10" ht="14.25" customHeight="1">
      <c r="A40" s="47">
        <v>505</v>
      </c>
      <c r="B40" s="47">
        <v>99</v>
      </c>
      <c r="C40" s="51" t="s">
        <v>235</v>
      </c>
      <c r="D40" s="44"/>
      <c r="E40" s="53"/>
      <c r="F40" s="47"/>
      <c r="G40" s="43"/>
      <c r="H40" s="51" t="s">
        <v>236</v>
      </c>
      <c r="I40" s="44"/>
      <c r="J40" s="63"/>
    </row>
    <row r="41" spans="1:10" ht="14.25" customHeight="1">
      <c r="A41" s="47">
        <v>506</v>
      </c>
      <c r="B41" s="47"/>
      <c r="C41" s="54" t="s">
        <v>237</v>
      </c>
      <c r="D41" s="44">
        <v>4.17</v>
      </c>
      <c r="E41" s="53"/>
      <c r="F41" s="47">
        <v>599</v>
      </c>
      <c r="G41" s="43" t="s">
        <v>193</v>
      </c>
      <c r="H41" s="51" t="s">
        <v>238</v>
      </c>
      <c r="I41" s="44"/>
      <c r="J41" s="63"/>
    </row>
    <row r="42" spans="1:10" ht="20.25" customHeight="1">
      <c r="A42" s="47">
        <v>506</v>
      </c>
      <c r="B42" s="43" t="s">
        <v>122</v>
      </c>
      <c r="C42" s="51" t="s">
        <v>239</v>
      </c>
      <c r="D42" s="44">
        <v>4.17</v>
      </c>
      <c r="E42" s="53"/>
      <c r="F42" s="47"/>
      <c r="G42" s="43" t="s">
        <v>240</v>
      </c>
      <c r="H42" s="51" t="s">
        <v>241</v>
      </c>
      <c r="I42" s="44"/>
      <c r="J42" s="63"/>
    </row>
    <row r="43" spans="1:10" ht="14.25" customHeight="1">
      <c r="A43" s="47">
        <v>506</v>
      </c>
      <c r="B43" s="43" t="s">
        <v>126</v>
      </c>
      <c r="C43" s="51" t="s">
        <v>242</v>
      </c>
      <c r="D43" s="44"/>
      <c r="E43" s="53"/>
      <c r="F43" s="47"/>
      <c r="G43" s="47"/>
      <c r="H43" s="51" t="s">
        <v>243</v>
      </c>
      <c r="I43" s="55"/>
      <c r="J43" s="63"/>
    </row>
    <row r="44" spans="1:10" ht="14.25" customHeight="1">
      <c r="A44" s="61"/>
      <c r="B44" s="61"/>
      <c r="C44" s="61"/>
      <c r="D44" s="61"/>
      <c r="E44" s="61"/>
      <c r="F44" s="61"/>
      <c r="G44" s="61"/>
      <c r="H44" s="61"/>
      <c r="I44" s="61"/>
      <c r="J44" s="62"/>
    </row>
  </sheetData>
  <mergeCells count="8">
    <mergeCell ref="A1:I1"/>
    <mergeCell ref="A3:B3"/>
    <mergeCell ref="F3:G3"/>
    <mergeCell ref="C3:C4"/>
    <mergeCell ref="D3:D4"/>
    <mergeCell ref="H3:H4"/>
    <mergeCell ref="I3:I4"/>
    <mergeCell ref="A2:E2"/>
  </mergeCells>
  <phoneticPr fontId="22" type="noConversion"/>
  <pageMargins left="0.68402777777777801" right="0.68402777777777801" top="0.72361111111111098" bottom="0.72361111111111098" header="0.3" footer="0.3"/>
  <pageSetup paperSize="9" orientation="portrait"/>
  <headerFooter>
    <oddFooter>&amp;C第&amp;P页, 共&amp;N页</oddFooter>
  </headerFooter>
  <ignoredErrors>
    <ignoredError sqref="B7 B8 B9 G11 B12 B13 B14 B15 B16 B17 B18 B19 B20 G22 B23 B24 B25 B26 B27 B28 G30 B31 B32 B33 B34 B35 G37 B38 G38 B39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244</v>
      </c>
      <c r="B1" s="140"/>
      <c r="C1" s="140"/>
      <c r="D1" s="140"/>
      <c r="E1" s="140"/>
      <c r="F1" s="140"/>
      <c r="G1" s="140"/>
      <c r="H1" s="140"/>
      <c r="I1" s="141"/>
      <c r="J1" s="62"/>
    </row>
    <row r="2" spans="1:10" ht="14.25" customHeight="1">
      <c r="A2" s="136" t="s">
        <v>400</v>
      </c>
      <c r="B2" s="137"/>
      <c r="C2" s="137"/>
      <c r="D2" s="138"/>
      <c r="E2" s="138"/>
      <c r="F2" s="45"/>
      <c r="G2" s="41"/>
      <c r="H2" s="45"/>
      <c r="I2" s="41" t="s">
        <v>1</v>
      </c>
      <c r="J2" s="62"/>
    </row>
    <row r="3" spans="1:10" ht="26.25" customHeight="1">
      <c r="A3" s="142" t="s">
        <v>245</v>
      </c>
      <c r="B3" s="143"/>
      <c r="C3" s="116" t="s">
        <v>96</v>
      </c>
      <c r="D3" s="116" t="s">
        <v>169</v>
      </c>
      <c r="E3" s="49"/>
      <c r="F3" s="142" t="s">
        <v>245</v>
      </c>
      <c r="G3" s="143"/>
      <c r="H3" s="116" t="s">
        <v>96</v>
      </c>
      <c r="I3" s="116" t="s">
        <v>169</v>
      </c>
      <c r="J3" s="63"/>
    </row>
    <row r="4" spans="1:10" ht="18" customHeight="1">
      <c r="A4" s="46" t="s">
        <v>100</v>
      </c>
      <c r="B4" s="46" t="s">
        <v>101</v>
      </c>
      <c r="C4" s="143"/>
      <c r="D4" s="143"/>
      <c r="E4" s="49"/>
      <c r="F4" s="46" t="s">
        <v>100</v>
      </c>
      <c r="G4" s="46" t="s">
        <v>101</v>
      </c>
      <c r="H4" s="143"/>
      <c r="I4" s="143"/>
      <c r="J4" s="63"/>
    </row>
    <row r="5" spans="1:10" ht="24.75" customHeight="1">
      <c r="A5" s="50"/>
      <c r="B5" s="50"/>
      <c r="C5" s="51" t="s">
        <v>246</v>
      </c>
      <c r="D5" s="44">
        <f>SUM(D6+D20+D48+I6+I11+I24+I41+I44+I50+I53+I55)</f>
        <v>187.19999999999996</v>
      </c>
      <c r="E5" s="52"/>
      <c r="F5" s="52"/>
      <c r="G5" s="26"/>
      <c r="H5" s="53"/>
      <c r="I5" s="52"/>
      <c r="J5" s="63"/>
    </row>
    <row r="6" spans="1:10" ht="17.25" customHeight="1">
      <c r="A6" s="47">
        <v>301</v>
      </c>
      <c r="B6" s="53"/>
      <c r="C6" s="54" t="s">
        <v>247</v>
      </c>
      <c r="D6" s="55">
        <v>135.88</v>
      </c>
      <c r="E6" s="53"/>
      <c r="F6" s="47">
        <v>307</v>
      </c>
      <c r="G6" s="43"/>
      <c r="H6" s="54" t="s">
        <v>207</v>
      </c>
      <c r="I6" s="44"/>
      <c r="J6" s="63"/>
    </row>
    <row r="7" spans="1:10" ht="17.25" customHeight="1">
      <c r="A7" s="47">
        <v>301</v>
      </c>
      <c r="B7" s="43" t="s">
        <v>122</v>
      </c>
      <c r="C7" s="56" t="s">
        <v>248</v>
      </c>
      <c r="D7" s="44">
        <v>76.290000000000006</v>
      </c>
      <c r="E7" s="53"/>
      <c r="F7" s="47"/>
      <c r="G7" s="43" t="s">
        <v>249</v>
      </c>
      <c r="H7" s="51" t="s">
        <v>250</v>
      </c>
      <c r="I7" s="44"/>
      <c r="J7" s="63"/>
    </row>
    <row r="8" spans="1:10" ht="17.25" customHeight="1">
      <c r="A8" s="47">
        <v>301</v>
      </c>
      <c r="B8" s="43" t="s">
        <v>126</v>
      </c>
      <c r="C8" s="56" t="s">
        <v>251</v>
      </c>
      <c r="D8" s="44">
        <v>4.92</v>
      </c>
      <c r="E8" s="53"/>
      <c r="F8" s="47"/>
      <c r="G8" s="43" t="s">
        <v>252</v>
      </c>
      <c r="H8" s="51" t="s">
        <v>253</v>
      </c>
      <c r="I8" s="44"/>
      <c r="J8" s="63"/>
    </row>
    <row r="9" spans="1:10" ht="17.25" customHeight="1">
      <c r="A9" s="47">
        <v>301</v>
      </c>
      <c r="B9" s="43" t="s">
        <v>176</v>
      </c>
      <c r="C9" s="56" t="s">
        <v>254</v>
      </c>
      <c r="D9" s="44"/>
      <c r="E9" s="53"/>
      <c r="F9" s="47"/>
      <c r="G9" s="43"/>
      <c r="H9" s="51" t="s">
        <v>255</v>
      </c>
      <c r="I9" s="44"/>
      <c r="J9" s="63"/>
    </row>
    <row r="10" spans="1:10" ht="17.25" customHeight="1">
      <c r="A10" s="47">
        <v>301</v>
      </c>
      <c r="B10" s="43" t="s">
        <v>190</v>
      </c>
      <c r="C10" s="56" t="s">
        <v>256</v>
      </c>
      <c r="D10" s="44"/>
      <c r="E10" s="53"/>
      <c r="F10" s="47"/>
      <c r="G10" s="43"/>
      <c r="H10" s="51" t="s">
        <v>257</v>
      </c>
      <c r="I10" s="44"/>
      <c r="J10" s="63"/>
    </row>
    <row r="11" spans="1:10" ht="17.25" customHeight="1">
      <c r="A11" s="47">
        <v>301</v>
      </c>
      <c r="B11" s="43" t="s">
        <v>193</v>
      </c>
      <c r="C11" s="56" t="s">
        <v>258</v>
      </c>
      <c r="D11" s="44">
        <v>20.88</v>
      </c>
      <c r="E11" s="53"/>
      <c r="F11" s="47"/>
      <c r="G11" s="43" t="s">
        <v>259</v>
      </c>
      <c r="H11" s="54" t="s">
        <v>260</v>
      </c>
      <c r="I11" s="44"/>
      <c r="J11" s="63"/>
    </row>
    <row r="12" spans="1:10" ht="17.25" customHeight="1">
      <c r="A12" s="47">
        <v>301</v>
      </c>
      <c r="B12" s="43" t="s">
        <v>196</v>
      </c>
      <c r="C12" s="56" t="s">
        <v>261</v>
      </c>
      <c r="D12" s="44">
        <v>19.670000000000002</v>
      </c>
      <c r="E12" s="53"/>
      <c r="F12" s="47"/>
      <c r="G12" s="43" t="s">
        <v>262</v>
      </c>
      <c r="H12" s="51" t="s">
        <v>263</v>
      </c>
      <c r="I12" s="44"/>
      <c r="J12" s="63"/>
    </row>
    <row r="13" spans="1:10" ht="17.25" customHeight="1">
      <c r="A13" s="47">
        <v>301</v>
      </c>
      <c r="B13" s="43" t="s">
        <v>199</v>
      </c>
      <c r="C13" s="56" t="s">
        <v>264</v>
      </c>
      <c r="D13" s="44"/>
      <c r="E13" s="53"/>
      <c r="F13" s="47"/>
      <c r="G13" s="43"/>
      <c r="H13" s="51" t="s">
        <v>265</v>
      </c>
      <c r="I13" s="44"/>
      <c r="J13" s="63"/>
    </row>
    <row r="14" spans="1:10" ht="17.25" customHeight="1">
      <c r="A14" s="47">
        <v>301</v>
      </c>
      <c r="B14" s="47">
        <v>10</v>
      </c>
      <c r="C14" s="56" t="s">
        <v>266</v>
      </c>
      <c r="D14" s="44">
        <v>5.9</v>
      </c>
      <c r="E14" s="53"/>
      <c r="F14" s="47"/>
      <c r="G14" s="43" t="s">
        <v>267</v>
      </c>
      <c r="H14" s="51" t="s">
        <v>268</v>
      </c>
      <c r="I14" s="44"/>
      <c r="J14" s="63"/>
    </row>
    <row r="15" spans="1:10" ht="17.25" customHeight="1">
      <c r="A15" s="47">
        <v>301</v>
      </c>
      <c r="B15" s="47">
        <v>11</v>
      </c>
      <c r="C15" s="56" t="s">
        <v>269</v>
      </c>
      <c r="D15" s="44"/>
      <c r="E15" s="53"/>
      <c r="F15" s="47"/>
      <c r="G15" s="43"/>
      <c r="H15" s="51" t="s">
        <v>270</v>
      </c>
      <c r="I15" s="44"/>
      <c r="J15" s="63"/>
    </row>
    <row r="16" spans="1:10" ht="17.25" customHeight="1">
      <c r="A16" s="47">
        <v>301</v>
      </c>
      <c r="B16" s="47">
        <v>12</v>
      </c>
      <c r="C16" s="56" t="s">
        <v>271</v>
      </c>
      <c r="D16" s="44">
        <v>1.33</v>
      </c>
      <c r="E16" s="53"/>
      <c r="F16" s="47"/>
      <c r="G16" s="43" t="s">
        <v>272</v>
      </c>
      <c r="H16" s="51" t="s">
        <v>273</v>
      </c>
      <c r="I16" s="44"/>
      <c r="J16" s="63"/>
    </row>
    <row r="17" spans="1:10" ht="17.25" customHeight="1">
      <c r="A17" s="47">
        <v>301</v>
      </c>
      <c r="B17" s="47">
        <v>13</v>
      </c>
      <c r="C17" s="56" t="s">
        <v>177</v>
      </c>
      <c r="D17" s="44">
        <v>6.89</v>
      </c>
      <c r="E17" s="53"/>
      <c r="F17" s="47"/>
      <c r="G17" s="43" t="s">
        <v>274</v>
      </c>
      <c r="H17" s="51" t="s">
        <v>275</v>
      </c>
      <c r="I17" s="44"/>
      <c r="J17" s="63"/>
    </row>
    <row r="18" spans="1:10" ht="24.75" customHeight="1">
      <c r="A18" s="47">
        <v>301</v>
      </c>
      <c r="B18" s="47">
        <v>14</v>
      </c>
      <c r="C18" s="56" t="s">
        <v>276</v>
      </c>
      <c r="D18" s="44"/>
      <c r="E18" s="53"/>
      <c r="F18" s="47"/>
      <c r="G18" s="43"/>
      <c r="H18" s="51" t="s">
        <v>277</v>
      </c>
      <c r="I18" s="44"/>
      <c r="J18" s="63"/>
    </row>
    <row r="19" spans="1:10" ht="24.75" customHeight="1">
      <c r="A19" s="47">
        <v>301</v>
      </c>
      <c r="B19" s="47">
        <v>99</v>
      </c>
      <c r="C19" s="56" t="s">
        <v>179</v>
      </c>
      <c r="D19" s="44"/>
      <c r="E19" s="53"/>
      <c r="F19" s="47"/>
      <c r="G19" s="43"/>
      <c r="H19" s="51" t="s">
        <v>278</v>
      </c>
      <c r="I19" s="44"/>
      <c r="J19" s="63"/>
    </row>
    <row r="20" spans="1:10" ht="17.25" customHeight="1">
      <c r="A20" s="47">
        <v>302</v>
      </c>
      <c r="B20" s="53"/>
      <c r="C20" s="54" t="s">
        <v>279</v>
      </c>
      <c r="D20" s="44">
        <v>39.950000000000003</v>
      </c>
      <c r="E20" s="53"/>
      <c r="F20" s="47">
        <v>309</v>
      </c>
      <c r="G20" s="43" t="s">
        <v>280</v>
      </c>
      <c r="H20" s="51" t="s">
        <v>281</v>
      </c>
      <c r="I20" s="44"/>
      <c r="J20" s="63"/>
    </row>
    <row r="21" spans="1:10" ht="16.5" customHeight="1">
      <c r="A21" s="47">
        <v>302</v>
      </c>
      <c r="B21" s="43" t="s">
        <v>122</v>
      </c>
      <c r="C21" s="56" t="s">
        <v>282</v>
      </c>
      <c r="D21" s="55">
        <v>33</v>
      </c>
      <c r="E21" s="53"/>
      <c r="F21" s="47"/>
      <c r="G21" s="43" t="s">
        <v>283</v>
      </c>
      <c r="H21" s="51" t="s">
        <v>284</v>
      </c>
      <c r="I21" s="44"/>
      <c r="J21" s="63"/>
    </row>
    <row r="22" spans="1:10" ht="17.25" customHeight="1">
      <c r="A22" s="47">
        <v>302</v>
      </c>
      <c r="B22" s="43" t="s">
        <v>126</v>
      </c>
      <c r="C22" s="56" t="s">
        <v>285</v>
      </c>
      <c r="D22" s="44">
        <v>0.5</v>
      </c>
      <c r="E22" s="53"/>
      <c r="F22" s="47"/>
      <c r="G22" s="43" t="s">
        <v>286</v>
      </c>
      <c r="H22" s="51" t="s">
        <v>287</v>
      </c>
      <c r="I22" s="44"/>
      <c r="J22" s="63"/>
    </row>
    <row r="23" spans="1:10" ht="17.25" customHeight="1">
      <c r="A23" s="47">
        <v>302</v>
      </c>
      <c r="B23" s="43" t="s">
        <v>176</v>
      </c>
      <c r="C23" s="56" t="s">
        <v>288</v>
      </c>
      <c r="D23" s="44"/>
      <c r="E23" s="53"/>
      <c r="F23" s="47"/>
      <c r="G23" s="43"/>
      <c r="H23" s="51" t="s">
        <v>289</v>
      </c>
      <c r="I23" s="44"/>
      <c r="J23" s="63"/>
    </row>
    <row r="24" spans="1:10" ht="17.25" customHeight="1">
      <c r="A24" s="47">
        <v>302</v>
      </c>
      <c r="B24" s="43" t="s">
        <v>112</v>
      </c>
      <c r="C24" s="56" t="s">
        <v>290</v>
      </c>
      <c r="D24" s="44"/>
      <c r="E24" s="53"/>
      <c r="F24" s="47"/>
      <c r="G24" s="43"/>
      <c r="H24" s="57" t="s">
        <v>291</v>
      </c>
      <c r="I24" s="44">
        <v>4.17</v>
      </c>
      <c r="J24" s="63"/>
    </row>
    <row r="25" spans="1:10" ht="17.25" customHeight="1">
      <c r="A25" s="47">
        <v>302</v>
      </c>
      <c r="B25" s="43" t="s">
        <v>120</v>
      </c>
      <c r="C25" s="56" t="s">
        <v>292</v>
      </c>
      <c r="D25" s="44"/>
      <c r="E25" s="53"/>
      <c r="F25" s="47"/>
      <c r="G25" s="43"/>
      <c r="H25" s="43" t="s">
        <v>293</v>
      </c>
      <c r="I25" s="44"/>
      <c r="J25" s="63"/>
    </row>
    <row r="26" spans="1:10" ht="17.25" customHeight="1">
      <c r="A26" s="47">
        <v>302</v>
      </c>
      <c r="B26" s="43" t="s">
        <v>190</v>
      </c>
      <c r="C26" s="56" t="s">
        <v>294</v>
      </c>
      <c r="D26" s="44">
        <v>2</v>
      </c>
      <c r="E26" s="53"/>
      <c r="F26" s="47"/>
      <c r="G26" s="43" t="s">
        <v>295</v>
      </c>
      <c r="H26" s="43" t="s">
        <v>296</v>
      </c>
      <c r="I26" s="44"/>
      <c r="J26" s="63"/>
    </row>
    <row r="27" spans="1:10" ht="20.25" customHeight="1">
      <c r="A27" s="47">
        <v>302</v>
      </c>
      <c r="B27" s="43" t="s">
        <v>193</v>
      </c>
      <c r="C27" s="56" t="s">
        <v>297</v>
      </c>
      <c r="D27" s="44">
        <v>0.38</v>
      </c>
      <c r="E27" s="53"/>
      <c r="F27" s="47"/>
      <c r="G27" s="43" t="s">
        <v>298</v>
      </c>
      <c r="H27" s="43" t="s">
        <v>299</v>
      </c>
      <c r="I27" s="44">
        <v>4.17</v>
      </c>
      <c r="J27" s="63"/>
    </row>
    <row r="28" spans="1:10" ht="17.25" customHeight="1">
      <c r="A28" s="47">
        <v>302</v>
      </c>
      <c r="B28" s="43" t="s">
        <v>196</v>
      </c>
      <c r="C28" s="56" t="s">
        <v>300</v>
      </c>
      <c r="D28" s="44"/>
      <c r="E28" s="53"/>
      <c r="F28" s="47"/>
      <c r="G28" s="43"/>
      <c r="H28" s="51" t="s">
        <v>301</v>
      </c>
      <c r="I28" s="44"/>
      <c r="J28" s="63"/>
    </row>
    <row r="29" spans="1:10" ht="17.25" customHeight="1">
      <c r="A29" s="47">
        <v>302</v>
      </c>
      <c r="B29" s="43" t="s">
        <v>199</v>
      </c>
      <c r="C29" s="56" t="s">
        <v>302</v>
      </c>
      <c r="D29" s="44"/>
      <c r="E29" s="53"/>
      <c r="F29" s="47"/>
      <c r="G29" s="43"/>
      <c r="H29" s="51" t="s">
        <v>303</v>
      </c>
      <c r="I29" s="44"/>
      <c r="J29" s="63"/>
    </row>
    <row r="30" spans="1:10" ht="17.25" customHeight="1">
      <c r="A30" s="47">
        <v>302</v>
      </c>
      <c r="B30" s="47">
        <v>11</v>
      </c>
      <c r="C30" s="56" t="s">
        <v>304</v>
      </c>
      <c r="D30" s="44"/>
      <c r="E30" s="53"/>
      <c r="F30" s="47"/>
      <c r="G30" s="43"/>
      <c r="H30" s="51" t="s">
        <v>305</v>
      </c>
      <c r="I30" s="44"/>
      <c r="J30" s="63"/>
    </row>
    <row r="31" spans="1:10" ht="20.25" customHeight="1">
      <c r="A31" s="47">
        <v>302</v>
      </c>
      <c r="B31" s="47">
        <v>12</v>
      </c>
      <c r="C31" s="56" t="s">
        <v>194</v>
      </c>
      <c r="D31" s="44"/>
      <c r="E31" s="53"/>
      <c r="F31" s="47"/>
      <c r="G31" s="43"/>
      <c r="H31" s="51" t="s">
        <v>306</v>
      </c>
      <c r="I31" s="44"/>
      <c r="J31" s="63"/>
    </row>
    <row r="32" spans="1:10" ht="17.25" customHeight="1">
      <c r="A32" s="47">
        <v>302</v>
      </c>
      <c r="B32" s="47">
        <v>13</v>
      </c>
      <c r="C32" s="56" t="s">
        <v>200</v>
      </c>
      <c r="D32" s="44"/>
      <c r="E32" s="53"/>
      <c r="F32" s="47"/>
      <c r="G32" s="43"/>
      <c r="H32" s="51" t="s">
        <v>307</v>
      </c>
      <c r="I32" s="55"/>
      <c r="J32" s="63"/>
    </row>
    <row r="33" spans="1:10" ht="17.25" customHeight="1">
      <c r="A33" s="47">
        <v>302</v>
      </c>
      <c r="B33" s="47">
        <v>14</v>
      </c>
      <c r="C33" s="56" t="s">
        <v>308</v>
      </c>
      <c r="D33" s="44"/>
      <c r="E33" s="53"/>
      <c r="F33" s="47"/>
      <c r="G33" s="43"/>
      <c r="H33" s="51" t="s">
        <v>309</v>
      </c>
      <c r="I33" s="44"/>
      <c r="J33" s="63"/>
    </row>
    <row r="34" spans="1:10" ht="17.25" customHeight="1">
      <c r="A34" s="47">
        <v>302</v>
      </c>
      <c r="B34" s="47">
        <v>15</v>
      </c>
      <c r="C34" s="56" t="s">
        <v>183</v>
      </c>
      <c r="D34" s="44"/>
      <c r="E34" s="53"/>
      <c r="F34" s="47"/>
      <c r="G34" s="43"/>
      <c r="H34" s="51" t="s">
        <v>310</v>
      </c>
      <c r="I34" s="44"/>
      <c r="J34" s="63"/>
    </row>
    <row r="35" spans="1:10" ht="17.25" customHeight="1">
      <c r="A35" s="47">
        <v>302</v>
      </c>
      <c r="B35" s="47">
        <v>16</v>
      </c>
      <c r="C35" s="56" t="s">
        <v>184</v>
      </c>
      <c r="D35" s="44"/>
      <c r="E35" s="53"/>
      <c r="F35" s="47"/>
      <c r="G35" s="43"/>
      <c r="H35" s="51" t="s">
        <v>311</v>
      </c>
      <c r="I35" s="44"/>
      <c r="J35" s="63"/>
    </row>
    <row r="36" spans="1:10" ht="17.25" customHeight="1">
      <c r="A36" s="47">
        <v>302</v>
      </c>
      <c r="B36" s="47">
        <v>17</v>
      </c>
      <c r="C36" s="56" t="s">
        <v>191</v>
      </c>
      <c r="D36" s="44"/>
      <c r="E36" s="53"/>
      <c r="F36" s="47"/>
      <c r="G36" s="43"/>
      <c r="H36" s="51" t="s">
        <v>312</v>
      </c>
      <c r="I36" s="44"/>
      <c r="J36" s="63"/>
    </row>
    <row r="37" spans="1:10" ht="17.25" customHeight="1">
      <c r="A37" s="47">
        <v>302</v>
      </c>
      <c r="B37" s="47">
        <v>18</v>
      </c>
      <c r="C37" s="56" t="s">
        <v>186</v>
      </c>
      <c r="D37" s="44"/>
      <c r="E37" s="53"/>
      <c r="F37" s="47"/>
      <c r="G37" s="43"/>
      <c r="H37" s="51" t="s">
        <v>313</v>
      </c>
      <c r="I37" s="44"/>
      <c r="J37" s="63"/>
    </row>
    <row r="38" spans="1:10" ht="17.25" customHeight="1">
      <c r="A38" s="47">
        <v>302</v>
      </c>
      <c r="B38" s="47">
        <v>24</v>
      </c>
      <c r="C38" s="56" t="s">
        <v>314</v>
      </c>
      <c r="D38" s="44"/>
      <c r="E38" s="53"/>
      <c r="F38" s="47"/>
      <c r="G38" s="43"/>
      <c r="H38" s="51" t="s">
        <v>315</v>
      </c>
      <c r="I38" s="44"/>
      <c r="J38" s="63"/>
    </row>
    <row r="39" spans="1:10" ht="17.25" customHeight="1">
      <c r="A39" s="47">
        <v>302</v>
      </c>
      <c r="B39" s="47">
        <v>25</v>
      </c>
      <c r="C39" s="56" t="s">
        <v>316</v>
      </c>
      <c r="D39" s="44"/>
      <c r="E39" s="53"/>
      <c r="F39" s="47"/>
      <c r="G39" s="43"/>
      <c r="H39" s="51" t="s">
        <v>317</v>
      </c>
      <c r="I39" s="44"/>
      <c r="J39" s="63"/>
    </row>
    <row r="40" spans="1:10" ht="17.25" customHeight="1">
      <c r="A40" s="47">
        <v>302</v>
      </c>
      <c r="B40" s="47">
        <v>26</v>
      </c>
      <c r="C40" s="56" t="s">
        <v>318</v>
      </c>
      <c r="D40" s="44"/>
      <c r="E40" s="53"/>
      <c r="F40" s="47"/>
      <c r="G40" s="43"/>
      <c r="H40" s="51" t="s">
        <v>319</v>
      </c>
      <c r="I40" s="44"/>
      <c r="J40" s="63"/>
    </row>
    <row r="41" spans="1:10" ht="17.25" customHeight="1">
      <c r="A41" s="47">
        <v>302</v>
      </c>
      <c r="B41" s="47">
        <v>27</v>
      </c>
      <c r="C41" s="56" t="s">
        <v>188</v>
      </c>
      <c r="D41" s="44"/>
      <c r="E41" s="53"/>
      <c r="F41" s="47"/>
      <c r="G41" s="43"/>
      <c r="H41" s="54" t="s">
        <v>320</v>
      </c>
      <c r="I41" s="44"/>
      <c r="J41" s="63"/>
    </row>
    <row r="42" spans="1:10" ht="17.25" customHeight="1">
      <c r="A42" s="47">
        <v>302</v>
      </c>
      <c r="B42" s="47">
        <v>28</v>
      </c>
      <c r="C42" s="56" t="s">
        <v>321</v>
      </c>
      <c r="D42" s="44"/>
      <c r="E42" s="53"/>
      <c r="F42" s="47"/>
      <c r="G42" s="43"/>
      <c r="H42" s="43" t="s">
        <v>322</v>
      </c>
      <c r="I42" s="44"/>
      <c r="J42" s="63"/>
    </row>
    <row r="43" spans="1:10" ht="17.25" customHeight="1">
      <c r="A43" s="47">
        <v>302</v>
      </c>
      <c r="B43" s="47">
        <v>29</v>
      </c>
      <c r="C43" s="56" t="s">
        <v>323</v>
      </c>
      <c r="D43" s="44">
        <v>1.91</v>
      </c>
      <c r="E43" s="53"/>
      <c r="F43" s="47"/>
      <c r="G43" s="43" t="s">
        <v>324</v>
      </c>
      <c r="H43" s="43" t="s">
        <v>325</v>
      </c>
      <c r="I43" s="44"/>
      <c r="J43" s="63"/>
    </row>
    <row r="44" spans="1:10" ht="17.25" customHeight="1">
      <c r="A44" s="47">
        <v>302</v>
      </c>
      <c r="B44" s="47">
        <v>31</v>
      </c>
      <c r="C44" s="56" t="s">
        <v>197</v>
      </c>
      <c r="D44" s="44"/>
      <c r="E44" s="53"/>
      <c r="F44" s="47"/>
      <c r="G44" s="43"/>
      <c r="H44" s="57" t="s">
        <v>171</v>
      </c>
      <c r="I44" s="44"/>
      <c r="J44" s="63"/>
    </row>
    <row r="45" spans="1:10" ht="17.25" customHeight="1">
      <c r="A45" s="47">
        <v>302</v>
      </c>
      <c r="B45" s="47">
        <v>39</v>
      </c>
      <c r="C45" s="56" t="s">
        <v>326</v>
      </c>
      <c r="D45" s="44">
        <v>2.16</v>
      </c>
      <c r="E45" s="53"/>
      <c r="F45" s="47"/>
      <c r="G45" s="43" t="s">
        <v>327</v>
      </c>
      <c r="H45" s="43" t="s">
        <v>322</v>
      </c>
      <c r="I45" s="44"/>
      <c r="J45" s="63"/>
    </row>
    <row r="46" spans="1:10" ht="17.25" customHeight="1">
      <c r="A46" s="47">
        <v>302</v>
      </c>
      <c r="B46" s="47">
        <v>40</v>
      </c>
      <c r="C46" s="56" t="s">
        <v>328</v>
      </c>
      <c r="D46" s="44"/>
      <c r="E46" s="53"/>
      <c r="F46" s="47"/>
      <c r="G46" s="43"/>
      <c r="H46" s="43" t="s">
        <v>329</v>
      </c>
      <c r="I46" s="44"/>
      <c r="J46" s="63"/>
    </row>
    <row r="47" spans="1:10" ht="17.25" customHeight="1">
      <c r="A47" s="47">
        <v>302</v>
      </c>
      <c r="B47" s="47">
        <v>99</v>
      </c>
      <c r="C47" s="56" t="s">
        <v>202</v>
      </c>
      <c r="D47" s="44"/>
      <c r="E47" s="53"/>
      <c r="F47" s="47"/>
      <c r="G47" s="43"/>
      <c r="H47" s="43" t="s">
        <v>330</v>
      </c>
      <c r="I47" s="44"/>
      <c r="J47" s="63"/>
    </row>
    <row r="48" spans="1:10" ht="17.25" customHeight="1">
      <c r="A48" s="47">
        <v>303</v>
      </c>
      <c r="B48" s="53"/>
      <c r="C48" s="54" t="s">
        <v>331</v>
      </c>
      <c r="D48" s="55">
        <v>7.2</v>
      </c>
      <c r="E48" s="53"/>
      <c r="F48" s="47">
        <v>312</v>
      </c>
      <c r="G48" s="43" t="s">
        <v>120</v>
      </c>
      <c r="H48" s="43" t="s">
        <v>332</v>
      </c>
      <c r="I48" s="44"/>
      <c r="J48" s="63"/>
    </row>
    <row r="49" spans="1:10" ht="17.25" customHeight="1">
      <c r="A49" s="47">
        <v>303</v>
      </c>
      <c r="B49" s="43" t="s">
        <v>122</v>
      </c>
      <c r="C49" s="51" t="s">
        <v>333</v>
      </c>
      <c r="D49" s="44"/>
      <c r="E49" s="53"/>
      <c r="F49" s="47"/>
      <c r="G49" s="43"/>
      <c r="H49" s="51" t="s">
        <v>334</v>
      </c>
      <c r="I49" s="44"/>
      <c r="J49" s="63"/>
    </row>
    <row r="50" spans="1:10" ht="17.25" customHeight="1">
      <c r="A50" s="47">
        <v>303</v>
      </c>
      <c r="B50" s="43" t="s">
        <v>126</v>
      </c>
      <c r="C50" s="51" t="s">
        <v>335</v>
      </c>
      <c r="D50" s="44"/>
      <c r="E50" s="53"/>
      <c r="F50" s="47"/>
      <c r="G50" s="43"/>
      <c r="H50" s="54" t="s">
        <v>201</v>
      </c>
      <c r="I50" s="44"/>
      <c r="J50" s="63"/>
    </row>
    <row r="51" spans="1:10" ht="17.25" customHeight="1">
      <c r="A51" s="47">
        <v>303</v>
      </c>
      <c r="B51" s="43" t="s">
        <v>176</v>
      </c>
      <c r="C51" s="51" t="s">
        <v>336</v>
      </c>
      <c r="D51" s="44"/>
      <c r="E51" s="53"/>
      <c r="F51" s="47"/>
      <c r="G51" s="43"/>
      <c r="H51" s="51" t="s">
        <v>337</v>
      </c>
      <c r="I51" s="44"/>
      <c r="J51" s="63"/>
    </row>
    <row r="52" spans="1:10" ht="17.25" customHeight="1">
      <c r="A52" s="47">
        <v>303</v>
      </c>
      <c r="B52" s="43" t="s">
        <v>112</v>
      </c>
      <c r="C52" s="51" t="s">
        <v>338</v>
      </c>
      <c r="D52" s="44"/>
      <c r="E52" s="53"/>
      <c r="F52" s="47"/>
      <c r="G52" s="43"/>
      <c r="H52" s="51" t="s">
        <v>339</v>
      </c>
      <c r="I52" s="44"/>
      <c r="J52" s="63"/>
    </row>
    <row r="53" spans="1:10" ht="17.25" customHeight="1">
      <c r="A53" s="47">
        <v>303</v>
      </c>
      <c r="B53" s="43" t="s">
        <v>120</v>
      </c>
      <c r="C53" s="51" t="s">
        <v>340</v>
      </c>
      <c r="D53" s="44">
        <v>7.2</v>
      </c>
      <c r="E53" s="53"/>
      <c r="F53" s="47"/>
      <c r="G53" s="43" t="s">
        <v>341</v>
      </c>
      <c r="H53" s="54" t="s">
        <v>227</v>
      </c>
      <c r="I53" s="44">
        <f>I54</f>
        <v>0</v>
      </c>
      <c r="J53" s="63"/>
    </row>
    <row r="54" spans="1:10" ht="19.5" customHeight="1">
      <c r="A54" s="47">
        <v>303</v>
      </c>
      <c r="B54" s="43" t="s">
        <v>190</v>
      </c>
      <c r="C54" s="51" t="s">
        <v>342</v>
      </c>
      <c r="D54" s="44"/>
      <c r="E54" s="53"/>
      <c r="F54" s="47"/>
      <c r="G54" s="43"/>
      <c r="H54" s="51" t="s">
        <v>343</v>
      </c>
      <c r="I54" s="44"/>
      <c r="J54" s="63"/>
    </row>
    <row r="55" spans="1:10" ht="17.25" customHeight="1">
      <c r="A55" s="47">
        <v>303</v>
      </c>
      <c r="B55" s="43" t="s">
        <v>193</v>
      </c>
      <c r="C55" s="51" t="s">
        <v>344</v>
      </c>
      <c r="D55" s="44"/>
      <c r="E55" s="53"/>
      <c r="F55" s="47"/>
      <c r="G55" s="43"/>
      <c r="H55" s="54" t="s">
        <v>345</v>
      </c>
      <c r="I55" s="44"/>
      <c r="J55" s="63"/>
    </row>
    <row r="56" spans="1:10" ht="19.5" customHeight="1">
      <c r="A56" s="47">
        <v>303</v>
      </c>
      <c r="B56" s="43" t="s">
        <v>196</v>
      </c>
      <c r="C56" s="51" t="s">
        <v>346</v>
      </c>
      <c r="D56" s="44"/>
      <c r="E56" s="53"/>
      <c r="F56" s="47"/>
      <c r="G56" s="43"/>
      <c r="H56" s="51" t="s">
        <v>347</v>
      </c>
      <c r="I56" s="44"/>
      <c r="J56" s="63"/>
    </row>
    <row r="57" spans="1:10" ht="17.25" customHeight="1">
      <c r="A57" s="47">
        <v>303</v>
      </c>
      <c r="B57" s="43" t="s">
        <v>199</v>
      </c>
      <c r="C57" s="51" t="s">
        <v>348</v>
      </c>
      <c r="D57" s="44"/>
      <c r="E57" s="53"/>
      <c r="F57" s="47"/>
      <c r="G57" s="43"/>
      <c r="H57" s="51" t="s">
        <v>349</v>
      </c>
      <c r="I57" s="44"/>
      <c r="J57" s="63"/>
    </row>
    <row r="58" spans="1:10" ht="17.25" customHeight="1">
      <c r="A58" s="47">
        <v>303</v>
      </c>
      <c r="B58" s="43" t="s">
        <v>350</v>
      </c>
      <c r="C58" s="51" t="s">
        <v>351</v>
      </c>
      <c r="D58" s="44"/>
      <c r="E58" s="53"/>
      <c r="F58" s="53"/>
      <c r="G58" s="43"/>
      <c r="H58" s="43" t="s">
        <v>241</v>
      </c>
      <c r="I58" s="53"/>
      <c r="J58" s="63"/>
    </row>
    <row r="59" spans="1:10" ht="17.25" customHeight="1">
      <c r="A59" s="47">
        <v>303</v>
      </c>
      <c r="B59" s="47">
        <v>99</v>
      </c>
      <c r="C59" s="51" t="s">
        <v>352</v>
      </c>
      <c r="D59" s="44"/>
      <c r="E59" s="53"/>
      <c r="F59" s="53"/>
      <c r="G59" s="43"/>
      <c r="H59" s="43" t="s">
        <v>353</v>
      </c>
      <c r="I59" s="55"/>
      <c r="J59" s="63"/>
    </row>
    <row r="60" spans="1:10" ht="17.25" customHeight="1">
      <c r="A60" s="58"/>
      <c r="B60" s="58"/>
      <c r="C60" s="59"/>
      <c r="D60" s="60"/>
      <c r="E60" s="61"/>
      <c r="F60" s="61"/>
      <c r="G60" s="59"/>
      <c r="H60" s="61"/>
      <c r="I60" s="61"/>
      <c r="J60" s="62"/>
    </row>
  </sheetData>
  <mergeCells count="8">
    <mergeCell ref="A1:I1"/>
    <mergeCell ref="A3:B3"/>
    <mergeCell ref="F3:G3"/>
    <mergeCell ref="C3:C4"/>
    <mergeCell ref="D3:D4"/>
    <mergeCell ref="H3:H4"/>
    <mergeCell ref="I3:I4"/>
    <mergeCell ref="A2:E2"/>
  </mergeCells>
  <phoneticPr fontId="22" type="noConversion"/>
  <pageMargins left="0.64513888888888904" right="0.64513888888888904" top="0.88124999999999998" bottom="0.88124999999999998" header="0.3" footer="0.3"/>
  <pageSetup paperSize="9" scale="65" orientation="portrait"/>
  <headerFooter>
    <oddFooter>&amp;C页(&amp;P)</oddFooter>
  </headerFooter>
  <ignoredErrors>
    <ignoredError sqref="B7 G7 B8 G8 B9 B10 B11 G11 B12 G12 B13 G14 G16 G17 G20 B21 G21 B22 G22 B23 B24 B25 B26 G26 B27 G27 B28 B29 G43 G45 G48 B49 B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354</v>
      </c>
      <c r="B1" s="140"/>
      <c r="C1" s="140"/>
      <c r="D1" s="140"/>
      <c r="E1" s="140"/>
      <c r="F1" s="140"/>
      <c r="G1" s="140"/>
      <c r="H1" s="140"/>
      <c r="I1" s="141"/>
      <c r="J1" s="62"/>
    </row>
    <row r="2" spans="1:10" ht="14.25" customHeight="1">
      <c r="A2" s="136" t="s">
        <v>400</v>
      </c>
      <c r="B2" s="137"/>
      <c r="C2" s="137"/>
      <c r="D2" s="138"/>
      <c r="E2" s="138"/>
      <c r="F2" s="45"/>
      <c r="G2" s="41"/>
      <c r="H2" s="45"/>
      <c r="I2" s="41" t="s">
        <v>1</v>
      </c>
      <c r="J2" s="62"/>
    </row>
    <row r="3" spans="1:10" ht="26.25" customHeight="1">
      <c r="A3" s="142" t="s">
        <v>245</v>
      </c>
      <c r="B3" s="143"/>
      <c r="C3" s="116" t="s">
        <v>96</v>
      </c>
      <c r="D3" s="116" t="s">
        <v>169</v>
      </c>
      <c r="E3" s="49"/>
      <c r="F3" s="142" t="s">
        <v>245</v>
      </c>
      <c r="G3" s="143"/>
      <c r="H3" s="116" t="s">
        <v>96</v>
      </c>
      <c r="I3" s="116" t="s">
        <v>169</v>
      </c>
      <c r="J3" s="63"/>
    </row>
    <row r="4" spans="1:10" ht="18" customHeight="1">
      <c r="A4" s="46" t="s">
        <v>100</v>
      </c>
      <c r="B4" s="46" t="s">
        <v>101</v>
      </c>
      <c r="C4" s="143"/>
      <c r="D4" s="143"/>
      <c r="E4" s="49"/>
      <c r="F4" s="46" t="s">
        <v>100</v>
      </c>
      <c r="G4" s="46" t="s">
        <v>101</v>
      </c>
      <c r="H4" s="143"/>
      <c r="I4" s="143"/>
      <c r="J4" s="63"/>
    </row>
    <row r="5" spans="1:10" ht="24.75" customHeight="1">
      <c r="A5" s="50"/>
      <c r="B5" s="50"/>
      <c r="C5" s="51" t="s">
        <v>355</v>
      </c>
      <c r="D5" s="44">
        <f>SUM(D6+D20+D48+I6+I11+I24+I41+I44+I50+I53)</f>
        <v>143.16999999999999</v>
      </c>
      <c r="E5" s="52"/>
      <c r="F5" s="52"/>
      <c r="G5" s="26"/>
      <c r="H5" s="53"/>
      <c r="I5" s="52"/>
      <c r="J5" s="63"/>
    </row>
    <row r="6" spans="1:10" ht="17.25" customHeight="1">
      <c r="A6" s="47">
        <v>301</v>
      </c>
      <c r="B6" s="53"/>
      <c r="C6" s="54" t="s">
        <v>247</v>
      </c>
      <c r="D6" s="55">
        <v>135.88</v>
      </c>
      <c r="E6" s="53"/>
      <c r="F6" s="47">
        <v>307</v>
      </c>
      <c r="G6" s="43"/>
      <c r="H6" s="54" t="s">
        <v>207</v>
      </c>
      <c r="I6" s="44"/>
      <c r="J6" s="63"/>
    </row>
    <row r="7" spans="1:10" ht="17.25" customHeight="1">
      <c r="A7" s="47">
        <v>301</v>
      </c>
      <c r="B7" s="43" t="s">
        <v>122</v>
      </c>
      <c r="C7" s="56" t="s">
        <v>248</v>
      </c>
      <c r="D7" s="44">
        <v>76.290000000000006</v>
      </c>
      <c r="E7" s="53"/>
      <c r="F7" s="47"/>
      <c r="G7" s="43" t="s">
        <v>249</v>
      </c>
      <c r="H7" s="51" t="s">
        <v>356</v>
      </c>
      <c r="I7" s="44"/>
      <c r="J7" s="63"/>
    </row>
    <row r="8" spans="1:10" ht="17.25" customHeight="1">
      <c r="A8" s="47">
        <v>301</v>
      </c>
      <c r="B8" s="43" t="s">
        <v>126</v>
      </c>
      <c r="C8" s="56" t="s">
        <v>251</v>
      </c>
      <c r="D8" s="44">
        <v>4.92</v>
      </c>
      <c r="E8" s="53"/>
      <c r="F8" s="47"/>
      <c r="G8" s="43" t="s">
        <v>252</v>
      </c>
      <c r="H8" s="51" t="s">
        <v>357</v>
      </c>
      <c r="I8" s="44"/>
      <c r="J8" s="63"/>
    </row>
    <row r="9" spans="1:10" ht="17.25" customHeight="1">
      <c r="A9" s="47">
        <v>301</v>
      </c>
      <c r="B9" s="43" t="s">
        <v>176</v>
      </c>
      <c r="C9" s="56" t="s">
        <v>254</v>
      </c>
      <c r="D9" s="44"/>
      <c r="E9" s="53"/>
      <c r="F9" s="47"/>
      <c r="G9" s="43"/>
      <c r="H9" s="51" t="s">
        <v>358</v>
      </c>
      <c r="I9" s="44"/>
      <c r="J9" s="63"/>
    </row>
    <row r="10" spans="1:10" ht="17.25" customHeight="1">
      <c r="A10" s="47">
        <v>301</v>
      </c>
      <c r="B10" s="43" t="s">
        <v>190</v>
      </c>
      <c r="C10" s="56" t="s">
        <v>256</v>
      </c>
      <c r="D10" s="44"/>
      <c r="E10" s="53"/>
      <c r="F10" s="47"/>
      <c r="G10" s="43"/>
      <c r="H10" s="51" t="s">
        <v>359</v>
      </c>
      <c r="I10" s="44"/>
      <c r="J10" s="63"/>
    </row>
    <row r="11" spans="1:10" ht="17.25" customHeight="1">
      <c r="A11" s="47">
        <v>301</v>
      </c>
      <c r="B11" s="43" t="s">
        <v>193</v>
      </c>
      <c r="C11" s="56" t="s">
        <v>258</v>
      </c>
      <c r="D11" s="44">
        <v>20.88</v>
      </c>
      <c r="E11" s="53"/>
      <c r="F11" s="47"/>
      <c r="G11" s="43" t="s">
        <v>259</v>
      </c>
      <c r="H11" s="54" t="s">
        <v>260</v>
      </c>
      <c r="I11" s="44"/>
      <c r="J11" s="63"/>
    </row>
    <row r="12" spans="1:10" ht="17.25" customHeight="1">
      <c r="A12" s="47">
        <v>301</v>
      </c>
      <c r="B12" s="43" t="s">
        <v>196</v>
      </c>
      <c r="C12" s="56" t="s">
        <v>261</v>
      </c>
      <c r="D12" s="44">
        <v>19.670000000000002</v>
      </c>
      <c r="E12" s="53"/>
      <c r="F12" s="47"/>
      <c r="G12" s="43" t="s">
        <v>262</v>
      </c>
      <c r="H12" s="51" t="s">
        <v>360</v>
      </c>
      <c r="I12" s="44"/>
      <c r="J12" s="63"/>
    </row>
    <row r="13" spans="1:10" ht="17.25" customHeight="1">
      <c r="A13" s="47">
        <v>301</v>
      </c>
      <c r="B13" s="43" t="s">
        <v>199</v>
      </c>
      <c r="C13" s="56" t="s">
        <v>264</v>
      </c>
      <c r="D13" s="44"/>
      <c r="E13" s="53"/>
      <c r="F13" s="47"/>
      <c r="G13" s="43"/>
      <c r="H13" s="51" t="s">
        <v>361</v>
      </c>
      <c r="I13" s="44"/>
      <c r="J13" s="63"/>
    </row>
    <row r="14" spans="1:10" ht="17.25" customHeight="1">
      <c r="A14" s="47">
        <v>301</v>
      </c>
      <c r="B14" s="47">
        <v>10</v>
      </c>
      <c r="C14" s="56" t="s">
        <v>266</v>
      </c>
      <c r="D14" s="44">
        <v>5.9</v>
      </c>
      <c r="E14" s="53"/>
      <c r="F14" s="47"/>
      <c r="G14" s="43" t="s">
        <v>267</v>
      </c>
      <c r="H14" s="51" t="s">
        <v>362</v>
      </c>
      <c r="I14" s="44"/>
      <c r="J14" s="63"/>
    </row>
    <row r="15" spans="1:10" ht="17.25" customHeight="1">
      <c r="A15" s="47">
        <v>301</v>
      </c>
      <c r="B15" s="47">
        <v>11</v>
      </c>
      <c r="C15" s="56" t="s">
        <v>269</v>
      </c>
      <c r="D15" s="44"/>
      <c r="E15" s="53"/>
      <c r="F15" s="47"/>
      <c r="G15" s="43"/>
      <c r="H15" s="51" t="s">
        <v>301</v>
      </c>
      <c r="I15" s="44"/>
      <c r="J15" s="63"/>
    </row>
    <row r="16" spans="1:10" ht="17.25" customHeight="1">
      <c r="A16" s="47">
        <v>301</v>
      </c>
      <c r="B16" s="47">
        <v>12</v>
      </c>
      <c r="C16" s="56" t="s">
        <v>271</v>
      </c>
      <c r="D16" s="44">
        <v>1.33</v>
      </c>
      <c r="E16" s="53"/>
      <c r="F16" s="47"/>
      <c r="G16" s="43" t="s">
        <v>272</v>
      </c>
      <c r="H16" s="51" t="s">
        <v>303</v>
      </c>
      <c r="I16" s="44"/>
      <c r="J16" s="63"/>
    </row>
    <row r="17" spans="1:10" ht="17.25" customHeight="1">
      <c r="A17" s="47">
        <v>301</v>
      </c>
      <c r="B17" s="47">
        <v>13</v>
      </c>
      <c r="C17" s="56" t="s">
        <v>177</v>
      </c>
      <c r="D17" s="44">
        <v>6.89</v>
      </c>
      <c r="E17" s="53"/>
      <c r="F17" s="47"/>
      <c r="G17" s="43" t="s">
        <v>274</v>
      </c>
      <c r="H17" s="51" t="s">
        <v>305</v>
      </c>
      <c r="I17" s="44"/>
      <c r="J17" s="63"/>
    </row>
    <row r="18" spans="1:10" ht="24.75" customHeight="1">
      <c r="A18" s="47">
        <v>301</v>
      </c>
      <c r="B18" s="47">
        <v>14</v>
      </c>
      <c r="C18" s="56" t="s">
        <v>276</v>
      </c>
      <c r="D18" s="44"/>
      <c r="E18" s="53"/>
      <c r="F18" s="47"/>
      <c r="G18" s="43"/>
      <c r="H18" s="51" t="s">
        <v>306</v>
      </c>
      <c r="I18" s="44"/>
      <c r="J18" s="63"/>
    </row>
    <row r="19" spans="1:10" ht="24.75" customHeight="1">
      <c r="A19" s="47">
        <v>301</v>
      </c>
      <c r="B19" s="47">
        <v>99</v>
      </c>
      <c r="C19" s="56" t="s">
        <v>179</v>
      </c>
      <c r="D19" s="44"/>
      <c r="E19" s="53"/>
      <c r="F19" s="47"/>
      <c r="G19" s="43"/>
      <c r="H19" s="51" t="s">
        <v>312</v>
      </c>
      <c r="I19" s="44"/>
      <c r="J19" s="63"/>
    </row>
    <row r="20" spans="1:10" ht="17.25" customHeight="1">
      <c r="A20" s="47">
        <v>302</v>
      </c>
      <c r="B20" s="53"/>
      <c r="C20" s="54" t="s">
        <v>279</v>
      </c>
      <c r="D20" s="44">
        <v>7.29</v>
      </c>
      <c r="E20" s="53"/>
      <c r="F20" s="47">
        <v>309</v>
      </c>
      <c r="G20" s="43" t="s">
        <v>280</v>
      </c>
      <c r="H20" s="51" t="s">
        <v>313</v>
      </c>
      <c r="I20" s="44"/>
      <c r="J20" s="63"/>
    </row>
    <row r="21" spans="1:10" ht="16.5" customHeight="1">
      <c r="A21" s="47">
        <v>302</v>
      </c>
      <c r="B21" s="43" t="s">
        <v>122</v>
      </c>
      <c r="C21" s="56" t="s">
        <v>282</v>
      </c>
      <c r="D21" s="55">
        <v>2.5</v>
      </c>
      <c r="E21" s="53"/>
      <c r="F21" s="47"/>
      <c r="G21" s="43" t="s">
        <v>283</v>
      </c>
      <c r="H21" s="51" t="s">
        <v>315</v>
      </c>
      <c r="I21" s="44"/>
      <c r="J21" s="63"/>
    </row>
    <row r="22" spans="1:10" ht="17.25" customHeight="1">
      <c r="A22" s="47">
        <v>302</v>
      </c>
      <c r="B22" s="43" t="s">
        <v>126</v>
      </c>
      <c r="C22" s="56" t="s">
        <v>285</v>
      </c>
      <c r="D22" s="44">
        <v>0.5</v>
      </c>
      <c r="E22" s="53"/>
      <c r="F22" s="47"/>
      <c r="G22" s="43" t="s">
        <v>286</v>
      </c>
      <c r="H22" s="51" t="s">
        <v>317</v>
      </c>
      <c r="I22" s="44"/>
      <c r="J22" s="63"/>
    </row>
    <row r="23" spans="1:10" ht="17.25" customHeight="1">
      <c r="A23" s="47">
        <v>302</v>
      </c>
      <c r="B23" s="43" t="s">
        <v>176</v>
      </c>
      <c r="C23" s="56" t="s">
        <v>288</v>
      </c>
      <c r="D23" s="44"/>
      <c r="E23" s="53"/>
      <c r="F23" s="47"/>
      <c r="G23" s="43"/>
      <c r="H23" s="51" t="s">
        <v>363</v>
      </c>
      <c r="I23" s="44"/>
      <c r="J23" s="63"/>
    </row>
    <row r="24" spans="1:10" ht="17.25" customHeight="1">
      <c r="A24" s="47">
        <v>302</v>
      </c>
      <c r="B24" s="43" t="s">
        <v>112</v>
      </c>
      <c r="C24" s="56" t="s">
        <v>290</v>
      </c>
      <c r="D24" s="44"/>
      <c r="E24" s="53"/>
      <c r="F24" s="47"/>
      <c r="G24" s="43"/>
      <c r="H24" s="57" t="s">
        <v>291</v>
      </c>
      <c r="I24" s="44"/>
      <c r="J24" s="63"/>
    </row>
    <row r="25" spans="1:10" ht="17.25" customHeight="1">
      <c r="A25" s="47">
        <v>302</v>
      </c>
      <c r="B25" s="43" t="s">
        <v>120</v>
      </c>
      <c r="C25" s="56" t="s">
        <v>292</v>
      </c>
      <c r="D25" s="44"/>
      <c r="E25" s="53"/>
      <c r="F25" s="47"/>
      <c r="G25" s="43"/>
      <c r="H25" s="43" t="s">
        <v>364</v>
      </c>
      <c r="I25" s="44"/>
      <c r="J25" s="63"/>
    </row>
    <row r="26" spans="1:10" ht="17.25" customHeight="1">
      <c r="A26" s="47">
        <v>302</v>
      </c>
      <c r="B26" s="43" t="s">
        <v>190</v>
      </c>
      <c r="C26" s="56" t="s">
        <v>294</v>
      </c>
      <c r="D26" s="44">
        <v>2</v>
      </c>
      <c r="E26" s="53"/>
      <c r="F26" s="47"/>
      <c r="G26" s="43" t="s">
        <v>295</v>
      </c>
      <c r="H26" s="43" t="s">
        <v>365</v>
      </c>
      <c r="I26" s="44"/>
      <c r="J26" s="63"/>
    </row>
    <row r="27" spans="1:10" ht="20.25" customHeight="1">
      <c r="A27" s="47">
        <v>302</v>
      </c>
      <c r="B27" s="43" t="s">
        <v>193</v>
      </c>
      <c r="C27" s="56" t="s">
        <v>297</v>
      </c>
      <c r="D27" s="44">
        <v>0.38</v>
      </c>
      <c r="E27" s="53"/>
      <c r="F27" s="47"/>
      <c r="G27" s="43" t="s">
        <v>298</v>
      </c>
      <c r="H27" s="43" t="s">
        <v>366</v>
      </c>
      <c r="I27" s="44"/>
      <c r="J27" s="63"/>
    </row>
    <row r="28" spans="1:10" ht="17.25" customHeight="1">
      <c r="A28" s="47">
        <v>302</v>
      </c>
      <c r="B28" s="43" t="s">
        <v>196</v>
      </c>
      <c r="C28" s="56" t="s">
        <v>300</v>
      </c>
      <c r="D28" s="44"/>
      <c r="E28" s="53"/>
      <c r="F28" s="47"/>
      <c r="G28" s="43"/>
      <c r="H28" s="51" t="s">
        <v>367</v>
      </c>
      <c r="I28" s="44"/>
      <c r="J28" s="63"/>
    </row>
    <row r="29" spans="1:10" ht="17.25" customHeight="1">
      <c r="A29" s="47">
        <v>302</v>
      </c>
      <c r="B29" s="43" t="s">
        <v>199</v>
      </c>
      <c r="C29" s="56" t="s">
        <v>302</v>
      </c>
      <c r="D29" s="44"/>
      <c r="E29" s="53"/>
      <c r="F29" s="47"/>
      <c r="G29" s="43"/>
      <c r="H29" s="51" t="s">
        <v>368</v>
      </c>
      <c r="I29" s="44"/>
      <c r="J29" s="63"/>
    </row>
    <row r="30" spans="1:10" ht="17.25" customHeight="1">
      <c r="A30" s="47">
        <v>302</v>
      </c>
      <c r="B30" s="47">
        <v>11</v>
      </c>
      <c r="C30" s="56" t="s">
        <v>304</v>
      </c>
      <c r="D30" s="44"/>
      <c r="E30" s="53"/>
      <c r="F30" s="47"/>
      <c r="G30" s="43"/>
      <c r="H30" s="51" t="s">
        <v>369</v>
      </c>
      <c r="I30" s="44"/>
      <c r="J30" s="63"/>
    </row>
    <row r="31" spans="1:10" ht="20.25" customHeight="1">
      <c r="A31" s="47">
        <v>302</v>
      </c>
      <c r="B31" s="47">
        <v>12</v>
      </c>
      <c r="C31" s="56" t="s">
        <v>194</v>
      </c>
      <c r="D31" s="44"/>
      <c r="E31" s="53"/>
      <c r="F31" s="47"/>
      <c r="G31" s="43"/>
      <c r="H31" s="51" t="s">
        <v>370</v>
      </c>
      <c r="I31" s="44"/>
      <c r="J31" s="63"/>
    </row>
    <row r="32" spans="1:10" ht="17.25" customHeight="1">
      <c r="A32" s="47">
        <v>302</v>
      </c>
      <c r="B32" s="47">
        <v>13</v>
      </c>
      <c r="C32" s="56" t="s">
        <v>200</v>
      </c>
      <c r="D32" s="44"/>
      <c r="E32" s="53"/>
      <c r="F32" s="47"/>
      <c r="G32" s="43"/>
      <c r="H32" s="51" t="s">
        <v>371</v>
      </c>
      <c r="I32" s="55"/>
      <c r="J32" s="63"/>
    </row>
    <row r="33" spans="1:10" ht="17.25" customHeight="1">
      <c r="A33" s="47">
        <v>302</v>
      </c>
      <c r="B33" s="47">
        <v>14</v>
      </c>
      <c r="C33" s="56" t="s">
        <v>308</v>
      </c>
      <c r="D33" s="44"/>
      <c r="E33" s="53"/>
      <c r="F33" s="47"/>
      <c r="G33" s="43"/>
      <c r="H33" s="51" t="s">
        <v>372</v>
      </c>
      <c r="I33" s="44"/>
      <c r="J33" s="63"/>
    </row>
    <row r="34" spans="1:10" ht="17.25" customHeight="1">
      <c r="A34" s="47">
        <v>302</v>
      </c>
      <c r="B34" s="47">
        <v>15</v>
      </c>
      <c r="C34" s="56" t="s">
        <v>183</v>
      </c>
      <c r="D34" s="44"/>
      <c r="E34" s="53"/>
      <c r="F34" s="47"/>
      <c r="G34" s="43"/>
      <c r="H34" s="51" t="s">
        <v>373</v>
      </c>
      <c r="I34" s="44"/>
      <c r="J34" s="63"/>
    </row>
    <row r="35" spans="1:10" ht="17.25" customHeight="1">
      <c r="A35" s="47">
        <v>302</v>
      </c>
      <c r="B35" s="47">
        <v>16</v>
      </c>
      <c r="C35" s="56" t="s">
        <v>184</v>
      </c>
      <c r="D35" s="44"/>
      <c r="E35" s="53"/>
      <c r="F35" s="47"/>
      <c r="G35" s="43"/>
      <c r="H35" s="51" t="s">
        <v>374</v>
      </c>
      <c r="I35" s="44"/>
      <c r="J35" s="63"/>
    </row>
    <row r="36" spans="1:10" ht="17.25" customHeight="1">
      <c r="A36" s="47">
        <v>302</v>
      </c>
      <c r="B36" s="47">
        <v>17</v>
      </c>
      <c r="C36" s="56" t="s">
        <v>191</v>
      </c>
      <c r="D36" s="44"/>
      <c r="E36" s="53"/>
      <c r="F36" s="47"/>
      <c r="G36" s="43"/>
      <c r="H36" s="51" t="s">
        <v>375</v>
      </c>
      <c r="I36" s="44"/>
      <c r="J36" s="63"/>
    </row>
    <row r="37" spans="1:10" ht="17.25" customHeight="1">
      <c r="A37" s="47">
        <v>302</v>
      </c>
      <c r="B37" s="47">
        <v>18</v>
      </c>
      <c r="C37" s="56" t="s">
        <v>186</v>
      </c>
      <c r="D37" s="44"/>
      <c r="E37" s="53"/>
      <c r="F37" s="47"/>
      <c r="G37" s="43"/>
      <c r="H37" s="51" t="s">
        <v>376</v>
      </c>
      <c r="I37" s="44"/>
      <c r="J37" s="63"/>
    </row>
    <row r="38" spans="1:10" ht="17.25" customHeight="1">
      <c r="A38" s="47">
        <v>302</v>
      </c>
      <c r="B38" s="47">
        <v>24</v>
      </c>
      <c r="C38" s="56" t="s">
        <v>314</v>
      </c>
      <c r="D38" s="44"/>
      <c r="E38" s="53"/>
      <c r="F38" s="47"/>
      <c r="G38" s="43"/>
      <c r="H38" s="51" t="s">
        <v>377</v>
      </c>
      <c r="I38" s="44"/>
      <c r="J38" s="63"/>
    </row>
    <row r="39" spans="1:10" ht="17.25" customHeight="1">
      <c r="A39" s="47">
        <v>302</v>
      </c>
      <c r="B39" s="47">
        <v>25</v>
      </c>
      <c r="C39" s="56" t="s">
        <v>316</v>
      </c>
      <c r="D39" s="44"/>
      <c r="E39" s="53"/>
      <c r="F39" s="47"/>
      <c r="G39" s="43"/>
      <c r="H39" s="51" t="s">
        <v>378</v>
      </c>
      <c r="I39" s="44"/>
      <c r="J39" s="63"/>
    </row>
    <row r="40" spans="1:10" ht="17.25" customHeight="1">
      <c r="A40" s="47">
        <v>302</v>
      </c>
      <c r="B40" s="47">
        <v>26</v>
      </c>
      <c r="C40" s="56" t="s">
        <v>318</v>
      </c>
      <c r="D40" s="44"/>
      <c r="E40" s="53"/>
      <c r="F40" s="47"/>
      <c r="G40" s="43"/>
      <c r="H40" s="51" t="s">
        <v>379</v>
      </c>
      <c r="I40" s="44"/>
      <c r="J40" s="63"/>
    </row>
    <row r="41" spans="1:10" ht="17.25" customHeight="1">
      <c r="A41" s="47">
        <v>302</v>
      </c>
      <c r="B41" s="47">
        <v>27</v>
      </c>
      <c r="C41" s="56" t="s">
        <v>188</v>
      </c>
      <c r="D41" s="44"/>
      <c r="E41" s="53"/>
      <c r="F41" s="47"/>
      <c r="G41" s="43"/>
      <c r="H41" s="54" t="s">
        <v>320</v>
      </c>
      <c r="I41" s="44"/>
      <c r="J41" s="63"/>
    </row>
    <row r="42" spans="1:10" ht="17.25" customHeight="1">
      <c r="A42" s="47">
        <v>302</v>
      </c>
      <c r="B42" s="47">
        <v>28</v>
      </c>
      <c r="C42" s="56" t="s">
        <v>321</v>
      </c>
      <c r="D42" s="44"/>
      <c r="E42" s="53"/>
      <c r="F42" s="47"/>
      <c r="G42" s="43"/>
      <c r="H42" s="43" t="s">
        <v>380</v>
      </c>
      <c r="I42" s="44"/>
      <c r="J42" s="63"/>
    </row>
    <row r="43" spans="1:10" ht="17.25" customHeight="1">
      <c r="A43" s="47">
        <v>302</v>
      </c>
      <c r="B43" s="47">
        <v>29</v>
      </c>
      <c r="C43" s="56" t="s">
        <v>323</v>
      </c>
      <c r="D43" s="44">
        <v>1.91</v>
      </c>
      <c r="E43" s="53"/>
      <c r="F43" s="47"/>
      <c r="G43" s="43" t="s">
        <v>324</v>
      </c>
      <c r="H43" s="43" t="s">
        <v>381</v>
      </c>
      <c r="I43" s="44"/>
      <c r="J43" s="63"/>
    </row>
    <row r="44" spans="1:10" ht="17.25" customHeight="1">
      <c r="A44" s="47">
        <v>302</v>
      </c>
      <c r="B44" s="47">
        <v>31</v>
      </c>
      <c r="C44" s="56" t="s">
        <v>197</v>
      </c>
      <c r="D44" s="44"/>
      <c r="E44" s="53"/>
      <c r="F44" s="47"/>
      <c r="G44" s="43"/>
      <c r="H44" s="57" t="s">
        <v>171</v>
      </c>
      <c r="I44" s="44"/>
      <c r="J44" s="63"/>
    </row>
    <row r="45" spans="1:10" ht="17.25" customHeight="1">
      <c r="A45" s="47">
        <v>302</v>
      </c>
      <c r="B45" s="47">
        <v>39</v>
      </c>
      <c r="C45" s="56" t="s">
        <v>326</v>
      </c>
      <c r="D45" s="44"/>
      <c r="E45" s="53"/>
      <c r="F45" s="47"/>
      <c r="G45" s="43"/>
      <c r="H45" s="43" t="s">
        <v>380</v>
      </c>
      <c r="I45" s="44"/>
      <c r="J45" s="63"/>
    </row>
    <row r="46" spans="1:10" ht="17.25" customHeight="1">
      <c r="A46" s="47">
        <v>302</v>
      </c>
      <c r="B46" s="47">
        <v>40</v>
      </c>
      <c r="C46" s="56" t="s">
        <v>328</v>
      </c>
      <c r="D46" s="44"/>
      <c r="E46" s="53"/>
      <c r="F46" s="47"/>
      <c r="G46" s="43"/>
      <c r="H46" s="43" t="s">
        <v>382</v>
      </c>
      <c r="I46" s="44"/>
      <c r="J46" s="63"/>
    </row>
    <row r="47" spans="1:10" ht="17.25" customHeight="1">
      <c r="A47" s="47">
        <v>302</v>
      </c>
      <c r="B47" s="47">
        <v>99</v>
      </c>
      <c r="C47" s="56" t="s">
        <v>202</v>
      </c>
      <c r="D47" s="44"/>
      <c r="E47" s="53"/>
      <c r="F47" s="47"/>
      <c r="G47" s="43"/>
      <c r="H47" s="43" t="s">
        <v>383</v>
      </c>
      <c r="I47" s="44"/>
      <c r="J47" s="63"/>
    </row>
    <row r="48" spans="1:10" ht="17.25" customHeight="1">
      <c r="A48" s="47">
        <v>303</v>
      </c>
      <c r="B48" s="53"/>
      <c r="C48" s="54" t="s">
        <v>331</v>
      </c>
      <c r="D48" s="55"/>
      <c r="E48" s="53"/>
      <c r="F48" s="47">
        <v>312</v>
      </c>
      <c r="G48" s="43" t="s">
        <v>120</v>
      </c>
      <c r="H48" s="43" t="s">
        <v>384</v>
      </c>
      <c r="I48" s="44"/>
      <c r="J48" s="63"/>
    </row>
    <row r="49" spans="1:10" ht="17.25" customHeight="1">
      <c r="A49" s="47">
        <v>303</v>
      </c>
      <c r="B49" s="43" t="s">
        <v>122</v>
      </c>
      <c r="C49" s="51" t="s">
        <v>385</v>
      </c>
      <c r="D49" s="44"/>
      <c r="E49" s="53"/>
      <c r="F49" s="47"/>
      <c r="G49" s="43"/>
      <c r="H49" s="51" t="s">
        <v>386</v>
      </c>
      <c r="I49" s="44"/>
      <c r="J49" s="63"/>
    </row>
    <row r="50" spans="1:10" ht="17.25" customHeight="1">
      <c r="A50" s="47">
        <v>303</v>
      </c>
      <c r="B50" s="43" t="s">
        <v>126</v>
      </c>
      <c r="C50" s="51" t="s">
        <v>387</v>
      </c>
      <c r="D50" s="44"/>
      <c r="E50" s="53"/>
      <c r="F50" s="47"/>
      <c r="G50" s="43"/>
      <c r="H50" s="54" t="s">
        <v>201</v>
      </c>
      <c r="I50" s="44"/>
      <c r="J50" s="63"/>
    </row>
    <row r="51" spans="1:10" ht="17.25" customHeight="1">
      <c r="A51" s="47">
        <v>303</v>
      </c>
      <c r="B51" s="43" t="s">
        <v>176</v>
      </c>
      <c r="C51" s="51" t="s">
        <v>388</v>
      </c>
      <c r="D51" s="44"/>
      <c r="E51" s="53"/>
      <c r="F51" s="47"/>
      <c r="G51" s="43"/>
      <c r="H51" s="51" t="s">
        <v>389</v>
      </c>
      <c r="I51" s="44"/>
      <c r="J51" s="63"/>
    </row>
    <row r="52" spans="1:10" ht="17.25" customHeight="1">
      <c r="A52" s="47">
        <v>303</v>
      </c>
      <c r="B52" s="43" t="s">
        <v>112</v>
      </c>
      <c r="C52" s="51" t="s">
        <v>390</v>
      </c>
      <c r="D52" s="44"/>
      <c r="E52" s="53"/>
      <c r="F52" s="47"/>
      <c r="G52" s="43"/>
      <c r="H52" s="51" t="s">
        <v>391</v>
      </c>
      <c r="I52" s="44"/>
      <c r="J52" s="63"/>
    </row>
    <row r="53" spans="1:10" ht="17.25" customHeight="1">
      <c r="A53" s="47">
        <v>303</v>
      </c>
      <c r="B53" s="43" t="s">
        <v>120</v>
      </c>
      <c r="C53" s="51" t="s">
        <v>392</v>
      </c>
      <c r="D53" s="44"/>
      <c r="E53" s="53"/>
      <c r="F53" s="47"/>
      <c r="G53" s="43"/>
      <c r="H53" s="54" t="s">
        <v>345</v>
      </c>
      <c r="I53" s="44"/>
      <c r="J53" s="63"/>
    </row>
    <row r="54" spans="1:10" ht="17.25" customHeight="1">
      <c r="A54" s="47">
        <v>303</v>
      </c>
      <c r="B54" s="43" t="s">
        <v>190</v>
      </c>
      <c r="C54" s="51" t="s">
        <v>393</v>
      </c>
      <c r="D54" s="44"/>
      <c r="E54" s="53"/>
      <c r="F54" s="47"/>
      <c r="G54" s="43"/>
      <c r="H54" s="51" t="s">
        <v>347</v>
      </c>
      <c r="I54" s="44"/>
      <c r="J54" s="63"/>
    </row>
    <row r="55" spans="1:10" ht="17.25" customHeight="1">
      <c r="A55" s="47">
        <v>303</v>
      </c>
      <c r="B55" s="43" t="s">
        <v>193</v>
      </c>
      <c r="C55" s="51" t="s">
        <v>394</v>
      </c>
      <c r="D55" s="44"/>
      <c r="E55" s="53"/>
      <c r="F55" s="47"/>
      <c r="G55" s="43"/>
      <c r="H55" s="51" t="s">
        <v>349</v>
      </c>
      <c r="I55" s="44"/>
      <c r="J55" s="63"/>
    </row>
    <row r="56" spans="1:10" ht="19.5" customHeight="1">
      <c r="A56" s="47">
        <v>303</v>
      </c>
      <c r="B56" s="43" t="s">
        <v>196</v>
      </c>
      <c r="C56" s="51" t="s">
        <v>395</v>
      </c>
      <c r="D56" s="44"/>
      <c r="E56" s="53"/>
      <c r="F56" s="47"/>
      <c r="G56" s="43"/>
      <c r="H56" s="51" t="s">
        <v>241</v>
      </c>
      <c r="I56" s="44"/>
      <c r="J56" s="63"/>
    </row>
    <row r="57" spans="1:10" ht="17.25" customHeight="1">
      <c r="A57" s="47">
        <v>303</v>
      </c>
      <c r="B57" s="43" t="s">
        <v>199</v>
      </c>
      <c r="C57" s="51" t="s">
        <v>396</v>
      </c>
      <c r="D57" s="44"/>
      <c r="E57" s="53"/>
      <c r="F57" s="47"/>
      <c r="G57" s="43"/>
      <c r="H57" s="51" t="s">
        <v>353</v>
      </c>
      <c r="I57" s="44"/>
      <c r="J57" s="63"/>
    </row>
    <row r="58" spans="1:10" ht="17.25" customHeight="1">
      <c r="A58" s="47">
        <v>303</v>
      </c>
      <c r="B58" s="43" t="s">
        <v>350</v>
      </c>
      <c r="C58" s="51" t="s">
        <v>397</v>
      </c>
      <c r="D58" s="44"/>
      <c r="E58" s="53"/>
      <c r="F58" s="53"/>
      <c r="G58" s="43"/>
      <c r="H58" s="53"/>
      <c r="I58" s="64"/>
      <c r="J58" s="63"/>
    </row>
    <row r="59" spans="1:10" ht="17.25" customHeight="1">
      <c r="A59" s="47">
        <v>303</v>
      </c>
      <c r="B59" s="47">
        <v>99</v>
      </c>
      <c r="C59" s="51" t="s">
        <v>398</v>
      </c>
      <c r="D59" s="44"/>
      <c r="E59" s="53"/>
      <c r="F59" s="53"/>
      <c r="G59" s="43"/>
      <c r="H59" s="53"/>
      <c r="I59" s="64"/>
      <c r="J59" s="63"/>
    </row>
    <row r="60" spans="1:10" ht="17.25" customHeight="1">
      <c r="A60" s="58"/>
      <c r="B60" s="58"/>
      <c r="C60" s="59"/>
      <c r="D60" s="60"/>
      <c r="E60" s="61"/>
      <c r="F60" s="61"/>
      <c r="G60" s="59"/>
      <c r="H60" s="61"/>
      <c r="I60" s="61"/>
      <c r="J60" s="62"/>
    </row>
  </sheetData>
  <mergeCells count="8">
    <mergeCell ref="A1:I1"/>
    <mergeCell ref="A3:B3"/>
    <mergeCell ref="F3:G3"/>
    <mergeCell ref="C3:C4"/>
    <mergeCell ref="D3:D4"/>
    <mergeCell ref="H3:H4"/>
    <mergeCell ref="I3:I4"/>
    <mergeCell ref="A2:E2"/>
  </mergeCells>
  <phoneticPr fontId="22" type="noConversion"/>
  <pageMargins left="0.64513888888888904" right="0.64513888888888904" top="0.88124999999999998" bottom="0.88124999999999998" header="0.3" footer="0.3"/>
  <pageSetup paperSize="9" scale="65" orientation="portrait"/>
  <headerFooter>
    <oddFooter>&amp;C页(&amp;P)</oddFooter>
  </headerFooter>
  <ignoredErrors>
    <ignoredError sqref="B7 G7 B8 G8 B9 B10 B11 G11 B12 G12 B13 G14 G16 G17 G20 B21 G21 B22 G22 B23 B24 B25 B26 G26 B27 G27 B28 B29 G43 G48 B49 B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9"/>
  <sheetViews>
    <sheetView workbookViewId="0">
      <selection activeCell="D13" sqref="D13"/>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6" t="s">
        <v>399</v>
      </c>
      <c r="B1" s="147"/>
      <c r="C1" s="147"/>
      <c r="D1" s="147"/>
      <c r="E1" s="147"/>
      <c r="F1" s="147"/>
      <c r="G1" s="147"/>
      <c r="H1" s="147"/>
      <c r="I1" s="147"/>
      <c r="J1" s="148"/>
      <c r="K1" s="11"/>
    </row>
    <row r="2" spans="1:11" ht="14.25" customHeight="1">
      <c r="A2" s="149" t="s">
        <v>400</v>
      </c>
      <c r="B2" s="150"/>
      <c r="C2" s="150"/>
      <c r="D2" s="151"/>
      <c r="E2" s="41"/>
      <c r="F2" s="41"/>
      <c r="G2" s="41"/>
      <c r="H2" s="41"/>
      <c r="I2" s="41"/>
      <c r="J2" s="41" t="s">
        <v>1</v>
      </c>
      <c r="K2" s="11"/>
    </row>
    <row r="3" spans="1:11" ht="14.25" customHeight="1">
      <c r="A3" s="144" t="s">
        <v>93</v>
      </c>
      <c r="B3" s="144"/>
      <c r="C3" s="144"/>
      <c r="D3" s="144" t="s">
        <v>95</v>
      </c>
      <c r="E3" s="144" t="s">
        <v>401</v>
      </c>
      <c r="F3" s="144" t="s">
        <v>165</v>
      </c>
      <c r="G3" s="144" t="s">
        <v>402</v>
      </c>
      <c r="H3" s="144" t="s">
        <v>403</v>
      </c>
      <c r="I3" s="144" t="s">
        <v>404</v>
      </c>
      <c r="J3" s="144" t="s">
        <v>5</v>
      </c>
      <c r="K3" s="13"/>
    </row>
    <row r="4" spans="1:11" ht="14.25" customHeight="1">
      <c r="A4" s="26" t="s">
        <v>100</v>
      </c>
      <c r="B4" s="26" t="s">
        <v>101</v>
      </c>
      <c r="C4" s="26" t="s">
        <v>102</v>
      </c>
      <c r="D4" s="144"/>
      <c r="E4" s="144"/>
      <c r="F4" s="144"/>
      <c r="G4" s="144"/>
      <c r="H4" s="144"/>
      <c r="I4" s="144"/>
      <c r="J4" s="144"/>
      <c r="K4" s="13"/>
    </row>
    <row r="5" spans="1:11" ht="14.25" customHeight="1">
      <c r="A5" s="144" t="s">
        <v>7</v>
      </c>
      <c r="B5" s="145"/>
      <c r="C5" s="145"/>
      <c r="D5" s="145"/>
      <c r="E5" s="145"/>
      <c r="F5" s="145"/>
      <c r="G5" s="145"/>
      <c r="H5" s="145"/>
      <c r="I5" s="145"/>
      <c r="J5" s="44">
        <v>44.03</v>
      </c>
      <c r="K5" s="13"/>
    </row>
    <row r="6" spans="1:11" ht="14.25" customHeight="1">
      <c r="A6" s="42" t="s">
        <v>111</v>
      </c>
      <c r="B6" s="43" t="s">
        <v>112</v>
      </c>
      <c r="C6" s="43" t="s">
        <v>113</v>
      </c>
      <c r="D6" s="43" t="s">
        <v>115</v>
      </c>
      <c r="E6" s="43" t="s">
        <v>114</v>
      </c>
      <c r="F6" s="43" t="s">
        <v>115</v>
      </c>
      <c r="G6" s="43" t="s">
        <v>405</v>
      </c>
      <c r="H6" s="43"/>
      <c r="I6" s="43"/>
      <c r="J6" s="43" t="s">
        <v>406</v>
      </c>
      <c r="K6" s="13"/>
    </row>
    <row r="7" spans="1:11" ht="14.25" customHeight="1">
      <c r="A7" s="42" t="s">
        <v>111</v>
      </c>
      <c r="B7" s="43" t="s">
        <v>117</v>
      </c>
      <c r="C7" s="43" t="s">
        <v>117</v>
      </c>
      <c r="D7" s="43" t="s">
        <v>115</v>
      </c>
      <c r="E7" s="43" t="s">
        <v>114</v>
      </c>
      <c r="F7" s="43" t="s">
        <v>115</v>
      </c>
      <c r="G7" s="43" t="s">
        <v>407</v>
      </c>
      <c r="H7" s="43" t="s">
        <v>408</v>
      </c>
      <c r="I7" s="43" t="s">
        <v>409</v>
      </c>
      <c r="J7" s="43" t="s">
        <v>410</v>
      </c>
      <c r="K7" s="13"/>
    </row>
    <row r="8" spans="1:11" ht="14.25" customHeight="1">
      <c r="A8" s="42" t="s">
        <v>111</v>
      </c>
      <c r="B8" s="43" t="s">
        <v>117</v>
      </c>
      <c r="C8" s="43" t="s">
        <v>117</v>
      </c>
      <c r="D8" s="43" t="s">
        <v>115</v>
      </c>
      <c r="E8" s="43" t="s">
        <v>114</v>
      </c>
      <c r="F8" s="43" t="s">
        <v>115</v>
      </c>
      <c r="G8" s="43" t="s">
        <v>411</v>
      </c>
      <c r="H8" s="43" t="s">
        <v>412</v>
      </c>
      <c r="I8" s="43" t="s">
        <v>413</v>
      </c>
      <c r="J8" s="43" t="s">
        <v>414</v>
      </c>
      <c r="K8" s="13"/>
    </row>
    <row r="9" spans="1:11" ht="7.5" customHeight="1">
      <c r="A9" s="19"/>
      <c r="B9" s="19"/>
      <c r="C9" s="19"/>
      <c r="D9" s="19"/>
      <c r="E9" s="19"/>
      <c r="F9" s="19"/>
      <c r="G9" s="19"/>
      <c r="H9" s="19"/>
      <c r="I9" s="19"/>
      <c r="J9" s="19"/>
      <c r="K9" s="11"/>
    </row>
  </sheetData>
  <mergeCells count="11">
    <mergeCell ref="J3:J4"/>
    <mergeCell ref="A1:J1"/>
    <mergeCell ref="A2:D2"/>
    <mergeCell ref="A3:C3"/>
    <mergeCell ref="A5:I5"/>
    <mergeCell ref="D3:D4"/>
    <mergeCell ref="E3:E4"/>
    <mergeCell ref="F3:F4"/>
    <mergeCell ref="G3:G4"/>
    <mergeCell ref="H3:H4"/>
    <mergeCell ref="I3:I4"/>
  </mergeCells>
  <phoneticPr fontId="22" type="noConversion"/>
  <pageMargins left="0.64513888888888904" right="0.64513888888888904" top="0.88124999999999998" bottom="0.88124999999999998" header="0.3" footer="0.3"/>
  <pageSetup paperSize="9" scale="89" orientation="landscape"/>
  <headerFooter>
    <oddFooter>&amp;C第&amp;P页, 共&amp;N页</oddFooter>
  </headerFooter>
  <ignoredErrors>
    <ignoredError sqref="A6 B6 C6 E6 J6 A7 B7 C7 E7 J7 A8 B8 C8 E8 J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2020-07-02T07:36:54Z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