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20" windowWidth="19320" windowHeight="9240" firstSheet="13" activeTab="15"/>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支出情况表（政府经济分类）" sheetId="6" r:id="rId6"/>
    <sheet name="2-4一般公共预算支出情况表（部门经济分类）" sheetId="7" r:id="rId7"/>
    <sheet name="2-5一般公共预算基本支出情况表（部门经济分类）" sheetId="8" r:id="rId8"/>
    <sheet name="2-6一般公共预算项目支出情况表" sheetId="9" r:id="rId9"/>
    <sheet name="2-7一般公共预算“三公”经费支出情况表" sheetId="10" r:id="rId10"/>
    <sheet name="2-8政府性基金预算支出情况表" sheetId="11" r:id="rId11"/>
    <sheet name="2-9政府性基金预算项目支出情况表" sheetId="12" r:id="rId12"/>
    <sheet name="2-10机关运行经费情况表" sheetId="13" r:id="rId13"/>
    <sheet name="2-11政府采购表" sheetId="14" r:id="rId14"/>
    <sheet name="2-12国有资本经营预算收入表" sheetId="15" r:id="rId15"/>
    <sheet name="2-13国有资本经营预算支出表" sheetId="16" r:id="rId16"/>
  </sheets>
  <calcPr calcId="114210"/>
</workbook>
</file>

<file path=xl/calcChain.xml><?xml version="1.0" encoding="utf-8"?>
<calcChain xmlns="http://schemas.openxmlformats.org/spreadsheetml/2006/main">
  <c r="B39" i="16"/>
  <c r="B37"/>
  <c r="B36"/>
  <c r="B33"/>
  <c r="B29"/>
  <c r="B27"/>
  <c r="B18"/>
  <c r="B8"/>
  <c r="B5"/>
  <c r="B4"/>
  <c r="B16" i="15"/>
  <c r="B15"/>
  <c r="B5"/>
  <c r="B4"/>
  <c r="B14"/>
  <c r="D5" i="8"/>
  <c r="I53" i="7"/>
  <c r="D5"/>
  <c r="D5" i="6"/>
  <c r="B21" i="2"/>
  <c r="B5"/>
  <c r="B24" i="1"/>
  <c r="AB23"/>
  <c r="AB38"/>
  <c r="AA23"/>
  <c r="AA38"/>
  <c r="Z23"/>
  <c r="Z38"/>
  <c r="Y23"/>
  <c r="Y38"/>
  <c r="X23"/>
  <c r="X38"/>
  <c r="W23"/>
  <c r="W38"/>
  <c r="V23"/>
  <c r="V38"/>
  <c r="U23"/>
  <c r="U38"/>
  <c r="T23"/>
  <c r="T38"/>
  <c r="S23"/>
  <c r="S38"/>
  <c r="R23"/>
  <c r="R38"/>
  <c r="Q23"/>
  <c r="Q38"/>
  <c r="P23"/>
  <c r="P38"/>
  <c r="O23"/>
  <c r="O38"/>
  <c r="N23"/>
  <c r="N38"/>
  <c r="M23"/>
  <c r="M38"/>
  <c r="L23"/>
  <c r="L38"/>
  <c r="K23"/>
  <c r="K38"/>
  <c r="J23"/>
  <c r="J38"/>
  <c r="I23"/>
  <c r="I38"/>
  <c r="H23"/>
  <c r="H38"/>
  <c r="G23"/>
  <c r="G38"/>
  <c r="F23"/>
  <c r="F38"/>
  <c r="E23"/>
  <c r="E38"/>
  <c r="D23"/>
  <c r="D38"/>
  <c r="B15"/>
  <c r="B23"/>
  <c r="B21" i="15"/>
  <c r="B7" i="16"/>
  <c r="B35"/>
  <c r="B42"/>
</calcChain>
</file>

<file path=xl/sharedStrings.xml><?xml version="1.0" encoding="utf-8"?>
<sst xmlns="http://schemas.openxmlformats.org/spreadsheetml/2006/main" count="1019" uniqueCount="493">
  <si>
    <t>部门收支总体情况表</t>
  </si>
  <si>
    <t>单位：万元</t>
  </si>
  <si>
    <t>收  入</t>
  </si>
  <si>
    <t>支 出</t>
  </si>
  <si>
    <t>项目</t>
  </si>
  <si>
    <t>2019年预算</t>
  </si>
  <si>
    <t>2019预算</t>
  </si>
  <si>
    <t>合计</t>
  </si>
  <si>
    <t>一般公共预算</t>
  </si>
  <si>
    <t>政府性基金预算</t>
  </si>
  <si>
    <t>国有资本经营预算</t>
  </si>
  <si>
    <t>纳入财政专户管理收费</t>
  </si>
  <si>
    <t>单位其他收入</t>
  </si>
  <si>
    <t>一般公共预算结余</t>
  </si>
  <si>
    <t>政府性基金预算结余结转</t>
  </si>
  <si>
    <t>国有资本经营收益预算结余结转</t>
  </si>
  <si>
    <t>纳入财政专户管理收费结余结转</t>
  </si>
  <si>
    <t>单位其他结余结转</t>
  </si>
  <si>
    <t>一般公共预算拨款小计</t>
  </si>
  <si>
    <t>正常预算安排</t>
  </si>
  <si>
    <t>专项收入拨款</t>
  </si>
  <si>
    <t>其他非税收入</t>
  </si>
  <si>
    <t>一般债务收入</t>
  </si>
  <si>
    <t>统筹资金</t>
  </si>
  <si>
    <t>提前告知转移支付</t>
  </si>
  <si>
    <t>政府性基金预算小计</t>
  </si>
  <si>
    <t>政府性基金收入</t>
  </si>
  <si>
    <t>专项债务收入</t>
  </si>
  <si>
    <t>财政结余结转</t>
  </si>
  <si>
    <t>单位结余结转</t>
  </si>
  <si>
    <t>当年可支配收入</t>
  </si>
  <si>
    <t>一、基本支出</t>
  </si>
  <si>
    <t>一、公共财政预算拨款</t>
  </si>
  <si>
    <t>1、工资福利支出</t>
  </si>
  <si>
    <t xml:space="preserve">  1、正常预算拨款收入</t>
  </si>
  <si>
    <t>2、商品服务支出</t>
  </si>
  <si>
    <t xml:space="preserve">  2、专项收入</t>
  </si>
  <si>
    <t>3、对个人和家庭的补助</t>
  </si>
  <si>
    <t xml:space="preserve">  3、其他非税收入</t>
  </si>
  <si>
    <t>4、对企事业单位的补助支出</t>
  </si>
  <si>
    <t xml:space="preserve">  4、一般债务收入</t>
  </si>
  <si>
    <t>二、项目支出</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</si>
  <si>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</si>
  <si>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</si>
  <si>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</si>
  <si>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</si>
  <si>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</si>
  <si>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</si>
  <si>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</si>
  <si>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</si>
  <si>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</si>
  <si>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</si>
  <si>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本  年  收  入  合  计</t>
  </si>
  <si>
    <t>本  年  支　出  合  计</t>
  </si>
  <si>
    <t xml:space="preserve"> 上年结余结转</t>
  </si>
  <si>
    <t>一、一般公共预算结余结转</t>
  </si>
  <si>
    <t xml:space="preserve">   1、财政结余结转</t>
  </si>
  <si>
    <t xml:space="preserve">   2、单位结余结转</t>
  </si>
  <si>
    <t>二、政府性基金预算结余结转</t>
  </si>
  <si>
    <t>三、国有资本经营收益预算结余结转</t>
  </si>
  <si>
    <t>四、纳入财政专户管理收费结余结转</t>
  </si>
  <si>
    <t>　 1、财政结余结转</t>
  </si>
  <si>
    <t>五、单位其他结余结转</t>
  </si>
  <si>
    <t>收　入　总　计</t>
  </si>
  <si>
    <t>支   出   总   计</t>
  </si>
  <si>
    <t>部门收入总体情况表</t>
  </si>
  <si>
    <t>项     目</t>
  </si>
  <si>
    <t>金额</t>
  </si>
  <si>
    <t>总    计</t>
  </si>
  <si>
    <t>一、本年收入合计</t>
  </si>
  <si>
    <t>（一） 一般公共预算收入</t>
  </si>
  <si>
    <t xml:space="preserve">        1、正常预算拨款收入</t>
  </si>
  <si>
    <t xml:space="preserve">        2、专项收入</t>
  </si>
  <si>
    <t xml:space="preserve">        3、其他非税收入</t>
  </si>
  <si>
    <t xml:space="preserve">        4、一般债务收入</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</si>
  <si>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</si>
  <si>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</si>
  <si>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</si>
  <si>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</si>
  <si>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</si>
  <si>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</si>
  <si>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</si>
  <si>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</si>
  <si>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</si>
  <si>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</si>
  <si>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二、上年结余结转</t>
  </si>
  <si>
    <t xml:space="preserve">    （一）一般公共预算结余结转</t>
  </si>
  <si>
    <t xml:space="preserve">     1、财政结余结转</t>
  </si>
  <si>
    <t xml:space="preserve">     2、单位结余结转</t>
  </si>
  <si>
    <t xml:space="preserve">    （二）政府性基金预算结余结转</t>
  </si>
  <si>
    <t xml:space="preserve">   （三）纳入财政专户管理收费结余结转</t>
  </si>
  <si>
    <t xml:space="preserve">   （四）单位其他结余结转</t>
  </si>
  <si>
    <t>部门支出总体情况表</t>
  </si>
  <si>
    <t>科目编码</t>
  </si>
  <si>
    <t>部门代码</t>
  </si>
  <si>
    <t>部门名称</t>
  </si>
  <si>
    <t>科目名称</t>
  </si>
  <si>
    <t>总计</t>
  </si>
  <si>
    <t>基本支出</t>
  </si>
  <si>
    <t>项目支出</t>
  </si>
  <si>
    <t>类</t>
  </si>
  <si>
    <t>款</t>
  </si>
  <si>
    <t>项</t>
  </si>
  <si>
    <t>工资福利支出</t>
  </si>
  <si>
    <t>商品服务支出</t>
  </si>
  <si>
    <t>对个人和家庭的补助</t>
  </si>
  <si>
    <t>运转类</t>
  </si>
  <si>
    <t>专项资金类</t>
  </si>
  <si>
    <t>投资类</t>
  </si>
  <si>
    <t>其他</t>
  </si>
  <si>
    <t>延津县地震局小计</t>
  </si>
  <si>
    <t>208</t>
  </si>
  <si>
    <t>05</t>
  </si>
  <si>
    <t>201012</t>
  </si>
  <si>
    <t>延津县地震局</t>
  </si>
  <si>
    <t>2080505  机关事业单位基本养老保险缴费支出</t>
  </si>
  <si>
    <t>99</t>
  </si>
  <si>
    <t>01</t>
  </si>
  <si>
    <t>2089901  其他社会保障和就业支出</t>
  </si>
  <si>
    <t>210</t>
  </si>
  <si>
    <t>11</t>
  </si>
  <si>
    <t>2101101  行政单位医疗</t>
  </si>
  <si>
    <t>224</t>
  </si>
  <si>
    <t>2240501  行政运行</t>
  </si>
  <si>
    <t>2240505  地震预测预报</t>
  </si>
  <si>
    <t>部门财政拨款收支总体情况表</t>
  </si>
  <si>
    <t>一、一般公共预算（含财政结余）</t>
  </si>
  <si>
    <t>172.07</t>
  </si>
  <si>
    <t>一、一般公共服务支出</t>
  </si>
  <si>
    <t>二、政府性基金预算（含财政结余）</t>
  </si>
  <si>
    <t>二、外交支出</t>
  </si>
  <si>
    <t>三、国防支出</t>
  </si>
  <si>
    <t>四、公共安全支出</t>
  </si>
  <si>
    <t>五、教育支出</t>
  </si>
  <si>
    <t>六、科学技术支出</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</si>
  <si>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</si>
  <si>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</si>
  <si>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</si>
  <si>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</si>
  <si>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</si>
  <si>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</si>
  <si>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</si>
  <si>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</si>
  <si>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</si>
  <si>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</si>
  <si>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</si>
  <si>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十九、援助其他地区支出</t>
  </si>
  <si>
    <t>二十、国土资源海洋气象等支出</t>
  </si>
  <si>
    <t>二十一、住房保障支出</t>
  </si>
  <si>
    <t>二十二、粮油物资储备支出</t>
  </si>
  <si>
    <t>二十四、灾害防治及应急管理支出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</si>
  <si>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</si>
  <si>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</si>
  <si>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</si>
  <si>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</si>
  <si>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</si>
  <si>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</si>
  <si>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</si>
  <si>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</si>
  <si>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</si>
  <si>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</si>
  <si>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一般公共预算支出情况表（政府经济分类）</t>
  </si>
  <si>
    <t>政府经济科目编码</t>
  </si>
  <si>
    <t>一般公共预算拨款</t>
  </si>
  <si>
    <t>机关工资福利支出小计</t>
  </si>
  <si>
    <t>对企业补助小计</t>
  </si>
  <si>
    <t>工资奖金津补贴</t>
  </si>
  <si>
    <t xml:space="preserve">        费用补贴</t>
  </si>
  <si>
    <t>02</t>
  </si>
  <si>
    <t>社会保障缴费</t>
  </si>
  <si>
    <t xml:space="preserve">        利息补贴</t>
  </si>
  <si>
    <t>03</t>
  </si>
  <si>
    <t>住房公积金</t>
  </si>
  <si>
    <t xml:space="preserve">        其他对企业补助</t>
  </si>
  <si>
    <t>其他工资福利支出</t>
  </si>
  <si>
    <t>对企业资本性补助小计</t>
  </si>
  <si>
    <t>机关商品和服务支出小计</t>
  </si>
  <si>
    <t>办公经费</t>
  </si>
  <si>
    <t>会议费</t>
  </si>
  <si>
    <t>培训费</t>
  </si>
  <si>
    <t>对个人和家庭的补助小计</t>
  </si>
  <si>
    <t>04</t>
  </si>
  <si>
    <t>专用材料费</t>
  </si>
  <si>
    <t xml:space="preserve">       社会福利和救助</t>
  </si>
  <si>
    <t>委托业务费</t>
  </si>
  <si>
    <t xml:space="preserve">        助学金</t>
  </si>
  <si>
    <t>06</t>
  </si>
  <si>
    <t>公务接待费</t>
  </si>
  <si>
    <t xml:space="preserve">        个人农业生产补贴</t>
  </si>
  <si>
    <t>07</t>
  </si>
  <si>
    <t>因公出国（境）费用</t>
  </si>
  <si>
    <t xml:space="preserve">        离退休费</t>
  </si>
  <si>
    <t>08</t>
  </si>
  <si>
    <t>公务用车运行维护费</t>
  </si>
  <si>
    <t xml:space="preserve">        其他对个人和家庭补助</t>
  </si>
  <si>
    <t>09</t>
  </si>
  <si>
    <t>维修（护）费</t>
  </si>
  <si>
    <t>对社会保障基金补助小计</t>
  </si>
  <si>
    <t>其他商品和服务支出</t>
  </si>
  <si>
    <t xml:space="preserve">        对社会保险基金补助</t>
  </si>
  <si>
    <t>机关资本性支出（一）小计</t>
  </si>
  <si>
    <t xml:space="preserve">        补充全国社会保障基金</t>
  </si>
  <si>
    <t xml:space="preserve">        房屋建筑物购建</t>
  </si>
  <si>
    <t>债务利息及费用支出小计</t>
  </si>
  <si>
    <t xml:space="preserve">        基础设施建设</t>
  </si>
  <si>
    <t xml:space="preserve">        国内债务付息</t>
  </si>
  <si>
    <t xml:space="preserve">        公务用车购置</t>
  </si>
  <si>
    <t xml:space="preserve">        国外债务付息</t>
  </si>
  <si>
    <t xml:space="preserve">        土地征迁补偿和安置支出</t>
  </si>
  <si>
    <t xml:space="preserve">        国内债务发行费用</t>
  </si>
  <si>
    <t xml:space="preserve">        设备购置</t>
  </si>
  <si>
    <t xml:space="preserve">        国外债务发行费用</t>
  </si>
  <si>
    <t xml:space="preserve">        大型修缮</t>
  </si>
  <si>
    <t>债务还本支出小计</t>
  </si>
  <si>
    <t xml:space="preserve">        其他资本性支出</t>
  </si>
  <si>
    <t xml:space="preserve">        国内债务还本</t>
  </si>
  <si>
    <t>机关资本性支出（二）小计</t>
  </si>
  <si>
    <t xml:space="preserve">        国外债务还本</t>
  </si>
  <si>
    <t>转移性支出</t>
  </si>
  <si>
    <t xml:space="preserve">        上下级政府间转移性支出</t>
  </si>
  <si>
    <t xml:space="preserve">        援助其他地区支出</t>
  </si>
  <si>
    <t xml:space="preserve">        债务转贷</t>
  </si>
  <si>
    <t xml:space="preserve">        调出资金</t>
  </si>
  <si>
    <t>预备费及预留</t>
  </si>
  <si>
    <t>对事业单位经常性补助小计</t>
  </si>
  <si>
    <t xml:space="preserve">        预备费</t>
  </si>
  <si>
    <t xml:space="preserve">        工资福利支出</t>
  </si>
  <si>
    <t xml:space="preserve">        预留</t>
  </si>
  <si>
    <t xml:space="preserve">        商品和服务支出</t>
  </si>
  <si>
    <t>其他支出</t>
  </si>
  <si>
    <t xml:space="preserve">        其他对事业单位补助</t>
  </si>
  <si>
    <t xml:space="preserve">        赠与</t>
  </si>
  <si>
    <t>对事业单位资本性补助小计</t>
  </si>
  <si>
    <t xml:space="preserve">        国家赔偿费用支出</t>
  </si>
  <si>
    <t xml:space="preserve">        资本性支出（一）</t>
  </si>
  <si>
    <t>对民间非营利组织和群众性自治组织补贴</t>
  </si>
  <si>
    <t xml:space="preserve">        资本性支出（二）</t>
  </si>
  <si>
    <t xml:space="preserve">        其他支出</t>
  </si>
  <si>
    <t>一般公共预算支出情况表（部门经济分类）</t>
  </si>
  <si>
    <t>经济科目编码</t>
  </si>
  <si>
    <t xml:space="preserve">         支出总计</t>
  </si>
  <si>
    <t>工资福利支出小计</t>
  </si>
  <si>
    <t>基本工资</t>
  </si>
  <si>
    <t xml:space="preserve">       国内债务付息</t>
  </si>
  <si>
    <t>津贴补贴</t>
  </si>
  <si>
    <t xml:space="preserve">       国外债务付息</t>
  </si>
  <si>
    <t>奖金</t>
  </si>
  <si>
    <t xml:space="preserve">       国内债务发行费用</t>
  </si>
  <si>
    <t>伙食补助费</t>
  </si>
  <si>
    <t xml:space="preserve">       国外债务发行费用</t>
  </si>
  <si>
    <t>绩效工资</t>
  </si>
  <si>
    <t>资本性支出（基本建设）小计</t>
  </si>
  <si>
    <t>机关事业单位基本养老保险缴费</t>
  </si>
  <si>
    <t xml:space="preserve">       房屋建筑物购建</t>
  </si>
  <si>
    <t>职业年金缴费</t>
  </si>
  <si>
    <t xml:space="preserve">       办公设备购置</t>
  </si>
  <si>
    <t>职工基本医疗保险缴费</t>
  </si>
  <si>
    <t xml:space="preserve">       专用设备购置</t>
  </si>
  <si>
    <t>公务员医疗补助缴费</t>
  </si>
  <si>
    <t xml:space="preserve">       基础设施建设</t>
  </si>
  <si>
    <t>其他社会保障缴费</t>
  </si>
  <si>
    <t xml:space="preserve">       大型修缮</t>
  </si>
  <si>
    <t xml:space="preserve">       信息网络及软件购置更新</t>
  </si>
  <si>
    <t>医疗费</t>
  </si>
  <si>
    <t xml:space="preserve">       物资储备</t>
  </si>
  <si>
    <t>13</t>
  </si>
  <si>
    <t xml:space="preserve">       公务用车购置</t>
  </si>
  <si>
    <t>商品和服务支出小计</t>
  </si>
  <si>
    <t>19</t>
  </si>
  <si>
    <t xml:space="preserve">       其他交通工具购置</t>
  </si>
  <si>
    <t>办公费</t>
  </si>
  <si>
    <t>21</t>
  </si>
  <si>
    <t xml:space="preserve">       文物和陈列品购置</t>
  </si>
  <si>
    <t>印刷费</t>
  </si>
  <si>
    <t>22</t>
  </si>
  <si>
    <t xml:space="preserve">       无形资产购置</t>
  </si>
  <si>
    <t>咨询费</t>
  </si>
  <si>
    <t xml:space="preserve">       其他基本建设支出</t>
  </si>
  <si>
    <t>手续费</t>
  </si>
  <si>
    <t>资本性支出小计</t>
  </si>
  <si>
    <t>水费</t>
  </si>
  <si>
    <t xml:space="preserve">     房屋建筑物购建</t>
  </si>
  <si>
    <t>电费</t>
  </si>
  <si>
    <t xml:space="preserve">     办公设备购置</t>
  </si>
  <si>
    <t>邮电费</t>
  </si>
  <si>
    <t xml:space="preserve">     专用设备购置</t>
  </si>
  <si>
    <t>取暖费</t>
  </si>
  <si>
    <t xml:space="preserve">      基础设施建设</t>
  </si>
  <si>
    <t>物业管理费</t>
  </si>
  <si>
    <t xml:space="preserve">      大型修缮</t>
  </si>
  <si>
    <t>差旅费</t>
  </si>
  <si>
    <t xml:space="preserve">      信息网络及软件购置更新</t>
  </si>
  <si>
    <t xml:space="preserve">      物资储备</t>
  </si>
  <si>
    <t xml:space="preserve">      土地补偿</t>
  </si>
  <si>
    <t>租赁费</t>
  </si>
  <si>
    <t>10</t>
  </si>
  <si>
    <t xml:space="preserve">      安置补助</t>
  </si>
  <si>
    <t xml:space="preserve">      地上附着物和青苗补偿</t>
  </si>
  <si>
    <t>12</t>
  </si>
  <si>
    <t xml:space="preserve">      拆迁补偿</t>
  </si>
  <si>
    <t xml:space="preserve">      公务用车购置</t>
  </si>
  <si>
    <t xml:space="preserve">      其他交通工具购置</t>
  </si>
  <si>
    <t>被装购置费</t>
  </si>
  <si>
    <t xml:space="preserve">      文物和陈列品购置</t>
  </si>
  <si>
    <t>专用燃料费</t>
  </si>
  <si>
    <t xml:space="preserve">      无形资产购置</t>
  </si>
  <si>
    <t>劳务费</t>
  </si>
  <si>
    <t xml:space="preserve">      其他资本性支出</t>
  </si>
  <si>
    <t>对企业补助（基本建设）小计</t>
  </si>
  <si>
    <t>工会经费</t>
  </si>
  <si>
    <t xml:space="preserve">     资本金注入</t>
  </si>
  <si>
    <t>福利费</t>
  </si>
  <si>
    <t xml:space="preserve">     其他对企业补助</t>
  </si>
  <si>
    <t>其他交通费用</t>
  </si>
  <si>
    <t>税金及附加费用</t>
  </si>
  <si>
    <t xml:space="preserve">     政府投资基金股权投资</t>
  </si>
  <si>
    <t xml:space="preserve">     费用补贴</t>
  </si>
  <si>
    <t>对个人和家庭的补助支出小计</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</si>
  <si>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</si>
  <si>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</si>
  <si>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</si>
  <si>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</si>
  <si>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</si>
  <si>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</si>
  <si>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</si>
  <si>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</si>
  <si>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</si>
  <si>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</si>
  <si>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预备费</t>
  </si>
  <si>
    <t xml:space="preserve">      医疗费补助</t>
  </si>
  <si>
    <t>其他支出小计</t>
  </si>
  <si>
    <t xml:space="preserve">      助学金</t>
  </si>
  <si>
    <t xml:space="preserve">    赠与</t>
  </si>
  <si>
    <t xml:space="preserve">      奖励金</t>
  </si>
  <si>
    <t xml:space="preserve">    国家赔偿费用支出</t>
  </si>
  <si>
    <t xml:space="preserve">      个人农业生产补贴</t>
  </si>
  <si>
    <t xml:space="preserve">      其他对个人和家庭的补助支出</t>
  </si>
  <si>
    <t xml:space="preserve">    其他支出</t>
  </si>
  <si>
    <t>一般公共预算基本支出情况表（部门经济分类）</t>
  </si>
  <si>
    <t xml:space="preserve">        支出总计</t>
  </si>
  <si>
    <t xml:space="preserve">      国内债务付息</t>
  </si>
  <si>
    <t xml:space="preserve">      国外债务付息</t>
  </si>
  <si>
    <t xml:space="preserve">      国内债务发行费用</t>
  </si>
  <si>
    <t xml:space="preserve">      国外债务发行费用</t>
  </si>
  <si>
    <t xml:space="preserve">      房屋建筑物购建</t>
  </si>
  <si>
    <t xml:space="preserve">      办公设备购置</t>
  </si>
  <si>
    <t xml:space="preserve">      专用设备购置</t>
  </si>
  <si>
    <t xml:space="preserve">      其他基本建设支出</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</si>
  <si>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</si>
  <si>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</si>
  <si>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</si>
  <si>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</si>
  <si>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</si>
  <si>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</si>
  <si>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</si>
  <si>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</si>
  <si>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</si>
  <si>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</si>
  <si>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</si>
  <si>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</si>
  <si>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</si>
  <si>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</si>
  <si>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</si>
  <si>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 xml:space="preserve">     其他资本性支出</t>
  </si>
  <si>
    <t xml:space="preserve">    资本金注入</t>
  </si>
  <si>
    <t xml:space="preserve">    其他对企业补助</t>
  </si>
  <si>
    <t xml:space="preserve">    政府投资基金股权投资</t>
  </si>
  <si>
    <t xml:space="preserve">    费用补贴</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</si>
  <si>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</si>
  <si>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</si>
  <si>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</si>
  <si>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</si>
  <si>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</si>
  <si>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</si>
  <si>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</si>
  <si>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</si>
  <si>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</si>
  <si>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</si>
  <si>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</si>
  <si>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</si>
  <si>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</si>
  <si>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</si>
  <si>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其他对个人和家庭的补助支出</t>
  </si>
  <si>
    <t>2019年一般公共预算安排项目支出情况表</t>
  </si>
  <si>
    <t>单位编码</t>
  </si>
  <si>
    <t>项目名称</t>
  </si>
  <si>
    <t>项目内容</t>
  </si>
  <si>
    <t>项目绩效目标</t>
  </si>
  <si>
    <t>地震预测预报</t>
  </si>
  <si>
    <t>完善新时期的群测群防工作体系，充分发挥群测群防在地震宏观异常信息报告和短临预报中的重要作用，依法、规范、有序、有效地进行管理。项目年限一年，投资金额3.04万元。</t>
  </si>
  <si>
    <t>完成全年群测群防工作</t>
  </si>
  <si>
    <t>3</t>
  </si>
  <si>
    <t>人员增资</t>
  </si>
  <si>
    <t>10.85</t>
  </si>
  <si>
    <t>“驻村联户”、“结对帮扶”工作队补助</t>
  </si>
  <si>
    <t>9.06</t>
  </si>
  <si>
    <t>一般公共预算“三公”经费支出情况表</t>
  </si>
  <si>
    <t>2019年预算数</t>
  </si>
  <si>
    <t>公务用车购置及运行费</t>
  </si>
  <si>
    <t>公务车购置</t>
  </si>
  <si>
    <t>政府性基金预算支出表</t>
  </si>
  <si>
    <t>功能科目</t>
  </si>
  <si>
    <t>政府预算经济科目</t>
  </si>
  <si>
    <t>小计</t>
  </si>
  <si>
    <t>机关工资福利支出</t>
  </si>
  <si>
    <t>机关商品服务支出</t>
  </si>
  <si>
    <t>对事业单位经常性补助</t>
  </si>
  <si>
    <t>机关商品和服务支出</t>
  </si>
  <si>
    <t>机关资本性支出（一）</t>
  </si>
  <si>
    <t>机关资本性支出（二）</t>
  </si>
  <si>
    <t>对事业单位资本性补助</t>
  </si>
  <si>
    <t>对企业补助</t>
  </si>
  <si>
    <t>对企业资本性支出</t>
  </si>
  <si>
    <t>对个和家庭的补助</t>
  </si>
  <si>
    <t>对社会保障基金补助</t>
  </si>
  <si>
    <t>债务利息及费用支出</t>
  </si>
  <si>
    <t>债务还本支出</t>
  </si>
  <si>
    <t>专用材料购置费</t>
  </si>
  <si>
    <t>因国出国（境）费用</t>
  </si>
  <si>
    <t>其他商品服务支出</t>
  </si>
  <si>
    <t>商品和服务支出</t>
  </si>
  <si>
    <t>其他事业单位补助</t>
  </si>
  <si>
    <t>社会福利和救助</t>
  </si>
  <si>
    <t>助学金</t>
  </si>
  <si>
    <t>个人农业生产补贴</t>
  </si>
  <si>
    <t>离退休费</t>
  </si>
  <si>
    <t>其他对个人和家庭补助</t>
  </si>
  <si>
    <t>政府性基金预算项目支出情况表</t>
  </si>
  <si>
    <t>机关运行经费情况表</t>
  </si>
  <si>
    <t>财政拨款</t>
  </si>
  <si>
    <t>办公设备购置</t>
  </si>
  <si>
    <t>机关运行经费总计</t>
  </si>
  <si>
    <t>2019年政府采购及新增资产配置计划表</t>
  </si>
  <si>
    <t>预算项目名称</t>
  </si>
  <si>
    <t>采购项目明细</t>
  </si>
  <si>
    <t>拟采购方式</t>
  </si>
  <si>
    <t>其中：财政拨款</t>
  </si>
  <si>
    <t>采购项目类别</t>
  </si>
  <si>
    <t>是否属资产购置项目</t>
  </si>
  <si>
    <t>2019年国有资本经营预算收入表</t>
  </si>
  <si>
    <t>预算数</t>
  </si>
  <si>
    <t xml:space="preserve">  非税收入</t>
  </si>
  <si>
    <t xml:space="preserve">    国有资本经营收入</t>
  </si>
  <si>
    <t xml:space="preserve">      利润收入</t>
  </si>
  <si>
    <t xml:space="preserve">      股利、股息收入</t>
  </si>
  <si>
    <t xml:space="preserve">      产权转让收入</t>
  </si>
  <si>
    <t xml:space="preserve">      清算收入</t>
  </si>
  <si>
    <t xml:space="preserve">      其他国有资本经营预算收入</t>
  </si>
  <si>
    <t xml:space="preserve"> 国有资本经营预算收入合计</t>
  </si>
  <si>
    <t xml:space="preserve">  转移性收入</t>
  </si>
  <si>
    <t xml:space="preserve">    国有资本经营预算转移支付收入</t>
  </si>
  <si>
    <t xml:space="preserve">      国有资本经营预算转移支付收入</t>
  </si>
  <si>
    <t>收入总计</t>
  </si>
  <si>
    <t>2019年国有资本经营预算支出表</t>
  </si>
  <si>
    <t xml:space="preserve">  一、社会保障和就业支出</t>
  </si>
  <si>
    <t xml:space="preserve">          国有资本经营预算补充社保基金支出</t>
  </si>
  <si>
    <t xml:space="preserve">  二、国有资本经营预算支出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</si>
  <si>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</si>
  <si>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</si>
  <si>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</si>
  <si>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</si>
  <si>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</si>
  <si>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</si>
  <si>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</si>
  <si>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</si>
  <si>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</si>
  <si>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</si>
  <si>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</si>
  <si>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</si>
  <si>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</si>
  <si>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</si>
  <si>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</si>
  <si>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</si>
  <si>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</si>
  <si>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</si>
  <si>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</si>
  <si>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</si>
  <si>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</si>
  <si>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</si>
  <si>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</si>
  <si>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</si>
  <si>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</si>
  <si>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</si>
  <si>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 xml:space="preserve">          其他国有资本经营预算支出</t>
  </si>
  <si>
    <t>国有资本经营预算支出合计</t>
  </si>
  <si>
    <t xml:space="preserve">  三、转移性支出</t>
  </si>
  <si>
    <t xml:space="preserve">      国有资本经营预算转移支付</t>
  </si>
  <si>
    <t xml:space="preserve">        国有资本经营预算转移支付支出</t>
  </si>
  <si>
    <t xml:space="preserve">      调出资金</t>
  </si>
  <si>
    <t xml:space="preserve">        国有资本经营预算调出资金</t>
  </si>
  <si>
    <t>支出总计</t>
  </si>
  <si>
    <t>部门名称：延津县地震局</t>
  </si>
  <si>
    <t>部门名称：延津县地震局</t>
    <phoneticPr fontId="1" type="noConversion"/>
  </si>
</sst>
</file>

<file path=xl/styles.xml><?xml version="1.0" encoding="utf-8"?>
<styleSheet xmlns="http://schemas.openxmlformats.org/spreadsheetml/2006/main">
  <numFmts count="1">
    <numFmt numFmtId="176" formatCode="#,##0.0_ "/>
  </numFmts>
  <fonts count="30">
    <font>
      <sz val="11"/>
      <color theme="1"/>
      <name val="宋体"/>
      <charset val="134"/>
      <scheme val="minor"/>
    </font>
    <font>
      <b/>
      <sz val="18"/>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12"/>
      <color indexed="8"/>
      <name val="宋体"/>
      <charset val="134"/>
    </font>
    <font>
      <b/>
      <sz val="20"/>
      <color indexed="8"/>
      <name val="宋体"/>
      <charset val="134"/>
    </font>
    <font>
      <sz val="9"/>
      <color indexed="8"/>
      <name val="微软雅黑"/>
      <family val="2"/>
      <charset val="134"/>
    </font>
    <font>
      <sz val="9"/>
      <color indexed="8"/>
      <name val="微软雅黑"/>
      <family val="2"/>
      <charset val="134"/>
    </font>
    <font>
      <sz val="22"/>
      <color indexed="8"/>
      <name val="黑体"/>
      <family val="3"/>
      <charset val="134"/>
    </font>
    <font>
      <sz val="12"/>
      <color indexed="8"/>
      <name val="宋体"/>
      <charset val="134"/>
    </font>
    <font>
      <sz val="10"/>
      <color indexed="8"/>
      <name val="宋体"/>
      <charset val="134"/>
    </font>
    <font>
      <b/>
      <sz val="10"/>
      <color indexed="8"/>
      <name val="宋体"/>
      <charset val="134"/>
    </font>
    <font>
      <b/>
      <sz val="12"/>
      <color indexed="8"/>
      <name val="宋体"/>
      <charset val="134"/>
    </font>
    <font>
      <sz val="18"/>
      <color indexed="8"/>
      <name val="宋体"/>
      <charset val="134"/>
    </font>
    <font>
      <sz val="18"/>
      <color indexed="8"/>
      <name val="微软雅黑"/>
      <family val="2"/>
      <charset val="134"/>
    </font>
    <font>
      <sz val="11"/>
      <color indexed="8"/>
      <name val="微软雅黑"/>
      <family val="2"/>
      <charset val="134"/>
    </font>
    <font>
      <sz val="11"/>
      <color indexed="8"/>
      <name val="新宋体"/>
      <family val="3"/>
      <charset val="134"/>
    </font>
    <font>
      <sz val="8"/>
      <color indexed="8"/>
      <name val="新宋体"/>
      <family val="3"/>
      <charset val="134"/>
    </font>
    <font>
      <sz val="9"/>
      <color indexed="8"/>
      <name val="新宋体"/>
      <family val="3"/>
      <charset val="134"/>
    </font>
    <font>
      <sz val="20"/>
      <color indexed="8"/>
      <name val="宋体"/>
      <charset val="134"/>
    </font>
    <font>
      <b/>
      <sz val="18"/>
      <color indexed="8"/>
      <name val="宋体"/>
      <charset val="134"/>
    </font>
    <font>
      <sz val="9"/>
      <color indexed="8"/>
      <name val="宋体"/>
      <charset val="134"/>
    </font>
    <font>
      <sz val="11"/>
      <color indexed="8"/>
      <name val="宋体"/>
      <charset val="134"/>
    </font>
    <font>
      <sz val="10"/>
      <color indexed="8"/>
      <name val="新宋体"/>
      <family val="3"/>
      <charset val="134"/>
    </font>
    <font>
      <sz val="10"/>
      <color indexed="8"/>
      <name val="新宋体"/>
      <family val="3"/>
      <charset val="134"/>
    </font>
    <font>
      <b/>
      <sz val="16"/>
      <color indexed="8"/>
      <name val="黑体"/>
      <family val="3"/>
      <charset val="134"/>
    </font>
    <font>
      <b/>
      <sz val="11"/>
      <color indexed="8"/>
      <name val="宋体"/>
      <charset val="134"/>
    </font>
    <font>
      <sz val="9"/>
      <color indexed="10"/>
      <name val="宋体"/>
      <charset val="134"/>
    </font>
  </fonts>
  <fills count="6">
    <fill>
      <patternFill patternType="none"/>
    </fill>
    <fill>
      <patternFill patternType="gray125"/>
    </fill>
    <fill>
      <patternFill patternType="solid">
        <fgColor indexed="31"/>
      </patternFill>
    </fill>
    <fill>
      <patternFill patternType="solid">
        <fgColor indexed="44"/>
      </patternFill>
    </fill>
    <fill>
      <patternFill patternType="solid">
        <fgColor indexed="9"/>
      </patternFill>
    </fill>
    <fill>
      <patternFill patternType="solid">
        <fgColor indexed="13"/>
      </patternFill>
    </fill>
  </fills>
  <borders count="17">
    <border>
      <left/>
      <right/>
      <top/>
      <bottom/>
      <diagonal/>
    </border>
    <border>
      <left style="thin">
        <color indexed="8"/>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style="thin">
        <color indexed="8"/>
      </right>
      <top/>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22"/>
      </left>
      <right style="thin">
        <color indexed="8"/>
      </right>
      <top style="thin">
        <color indexed="22"/>
      </top>
      <bottom/>
      <diagonal/>
    </border>
    <border>
      <left style="thin">
        <color indexed="8"/>
      </left>
      <right style="thin">
        <color indexed="8"/>
      </right>
      <top style="thin">
        <color indexed="22"/>
      </top>
      <bottom/>
      <diagonal/>
    </border>
    <border>
      <left style="thin">
        <color indexed="8"/>
      </left>
      <right/>
      <top style="thin">
        <color indexed="22"/>
      </top>
      <bottom/>
      <diagonal/>
    </border>
    <border>
      <left/>
      <right style="thin">
        <color indexed="8"/>
      </right>
      <top style="thin">
        <color indexed="8"/>
      </top>
      <bottom/>
      <diagonal/>
    </border>
    <border>
      <left style="thin">
        <color indexed="8"/>
      </left>
      <right/>
      <top style="thin">
        <color indexed="8"/>
      </top>
      <bottom/>
      <diagonal/>
    </border>
  </borders>
  <cellStyleXfs count="1">
    <xf numFmtId="0" fontId="0" fillId="0" borderId="0">
      <alignment vertical="center"/>
    </xf>
  </cellStyleXfs>
  <cellXfs count="199">
    <xf numFmtId="0" fontId="0" fillId="0" borderId="0" xfId="0">
      <alignment vertical="center"/>
    </xf>
    <xf numFmtId="4" fontId="3" fillId="0" borderId="1" xfId="0" applyNumberFormat="1" applyFont="1" applyBorder="1" applyAlignment="1">
      <alignment horizontal="left" vertical="center" wrapText="1"/>
    </xf>
    <xf numFmtId="4" fontId="3" fillId="0" borderId="0" xfId="0" applyNumberFormat="1" applyFont="1" applyAlignment="1">
      <alignment horizontal="left" vertical="center" wrapText="1"/>
    </xf>
    <xf numFmtId="0" fontId="2" fillId="0" borderId="2" xfId="0" applyFont="1" applyBorder="1" applyAlignment="1">
      <alignment horizontal="left" vertical="center" wrapText="1"/>
    </xf>
    <xf numFmtId="4" fontId="2" fillId="0" borderId="2" xfId="0" applyNumberFormat="1" applyFont="1" applyBorder="1" applyAlignment="1">
      <alignment horizontal="left" vertical="center" wrapText="1"/>
    </xf>
    <xf numFmtId="4" fontId="2" fillId="0" borderId="2" xfId="0" applyNumberFormat="1" applyFont="1" applyBorder="1" applyAlignment="1">
      <alignment horizontal="left" wrapText="1"/>
    </xf>
    <xf numFmtId="4" fontId="3" fillId="0" borderId="2" xfId="0" applyNumberFormat="1" applyFont="1" applyBorder="1" applyAlignment="1">
      <alignment horizontal="left" vertical="center" wrapText="1"/>
    </xf>
    <xf numFmtId="0" fontId="3" fillId="0" borderId="2" xfId="0" applyFont="1" applyBorder="1" applyAlignment="1">
      <alignment horizontal="left"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4" fontId="2" fillId="0" borderId="3" xfId="0" applyNumberFormat="1" applyFont="1" applyBorder="1" applyAlignment="1">
      <alignment horizontal="right" vertical="center" wrapText="1"/>
    </xf>
    <xf numFmtId="0" fontId="2" fillId="0" borderId="3" xfId="0" applyFont="1" applyBorder="1" applyAlignment="1">
      <alignment horizontal="left" vertical="center" wrapText="1"/>
    </xf>
    <xf numFmtId="0" fontId="5"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29" fillId="0" borderId="3" xfId="0" applyNumberFormat="1" applyFont="1" applyBorder="1" applyAlignment="1">
      <alignment horizontal="left" vertical="center" wrapText="1"/>
    </xf>
    <xf numFmtId="4" fontId="2" fillId="0" borderId="3" xfId="0" applyNumberFormat="1" applyFont="1" applyBorder="1" applyAlignment="1">
      <alignment horizontal="left" wrapText="1"/>
    </xf>
    <xf numFmtId="0" fontId="2" fillId="0" borderId="3" xfId="0" applyFont="1" applyBorder="1" applyAlignment="1">
      <alignment horizontal="left" wrapText="1"/>
    </xf>
    <xf numFmtId="4" fontId="3" fillId="0" borderId="4" xfId="0" applyNumberFormat="1" applyFont="1" applyBorder="1" applyAlignment="1">
      <alignment horizontal="left" vertical="center" wrapText="1"/>
    </xf>
    <xf numFmtId="0" fontId="3" fillId="0" borderId="0" xfId="0" applyFont="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horizontal="right" vertical="center" wrapText="1"/>
    </xf>
    <xf numFmtId="0" fontId="4" fillId="0" borderId="3" xfId="0" applyFont="1" applyBorder="1" applyAlignment="1">
      <alignment horizontal="center" vertical="center" wrapText="1"/>
    </xf>
    <xf numFmtId="0" fontId="3" fillId="0" borderId="1" xfId="0" applyFont="1" applyBorder="1" applyAlignment="1">
      <alignment horizontal="left" vertical="center" wrapText="1"/>
    </xf>
    <xf numFmtId="4" fontId="4" fillId="0" borderId="3" xfId="0" applyNumberFormat="1" applyFont="1" applyBorder="1" applyAlignment="1">
      <alignment horizontal="right" vertical="center" wrapText="1"/>
    </xf>
    <xf numFmtId="0" fontId="4" fillId="0" borderId="3" xfId="0" applyFont="1" applyBorder="1" applyAlignment="1">
      <alignment horizontal="left" vertical="center" wrapText="1"/>
    </xf>
    <xf numFmtId="0" fontId="3" fillId="4" borderId="3" xfId="0" applyFont="1" applyFill="1" applyBorder="1" applyAlignment="1">
      <alignment horizontal="left" vertical="center" wrapText="1"/>
    </xf>
    <xf numFmtId="0" fontId="6" fillId="0" borderId="3" xfId="0" applyFont="1" applyBorder="1" applyAlignment="1">
      <alignment horizontal="center" vertical="center" wrapText="1"/>
    </xf>
    <xf numFmtId="4" fontId="3" fillId="0" borderId="3" xfId="0" applyNumberFormat="1" applyFont="1" applyBorder="1" applyAlignment="1">
      <alignment horizontal="right" vertical="center" wrapText="1"/>
    </xf>
    <xf numFmtId="0" fontId="4" fillId="0" borderId="3" xfId="0" applyFont="1" applyBorder="1" applyAlignment="1">
      <alignment horizontal="left" wrapText="1"/>
    </xf>
    <xf numFmtId="0" fontId="3" fillId="0" borderId="4" xfId="0" applyFont="1" applyBorder="1" applyAlignment="1">
      <alignment horizontal="left" vertical="center" wrapText="1"/>
    </xf>
    <xf numFmtId="176" fontId="5" fillId="0" borderId="2" xfId="0" applyNumberFormat="1" applyFont="1" applyBorder="1" applyAlignment="1">
      <alignment horizontal="right" vertical="center" wrapText="1"/>
    </xf>
    <xf numFmtId="0" fontId="5" fillId="0" borderId="2" xfId="0" applyFont="1" applyBorder="1" applyAlignment="1">
      <alignment horizontal="right"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1" fontId="5" fillId="0" borderId="3" xfId="0" applyNumberFormat="1" applyFont="1" applyBorder="1" applyAlignment="1">
      <alignment horizontal="center" vertical="center" wrapText="1"/>
    </xf>
    <xf numFmtId="0" fontId="8" fillId="4" borderId="3" xfId="0" applyFont="1" applyFill="1" applyBorder="1" applyAlignment="1">
      <alignment horizontal="center" vertical="center" wrapText="1"/>
    </xf>
    <xf numFmtId="0" fontId="8" fillId="4" borderId="3" xfId="0" applyFont="1" applyFill="1" applyBorder="1" applyAlignment="1">
      <alignment horizontal="left" vertical="center" wrapText="1"/>
    </xf>
    <xf numFmtId="4" fontId="8" fillId="4" borderId="3" xfId="0" applyNumberFormat="1" applyFont="1" applyFill="1" applyBorder="1" applyAlignment="1">
      <alignment horizontal="right" vertical="center" wrapText="1"/>
    </xf>
    <xf numFmtId="4" fontId="5" fillId="0" borderId="3" xfId="0" applyNumberFormat="1" applyFont="1" applyBorder="1" applyAlignment="1">
      <alignment horizontal="right" vertical="center" wrapText="1"/>
    </xf>
    <xf numFmtId="4" fontId="2" fillId="0" borderId="0" xfId="0" applyNumberFormat="1" applyFont="1" applyAlignment="1">
      <alignment horizontal="left" wrapText="1"/>
    </xf>
    <xf numFmtId="0" fontId="2" fillId="0" borderId="2" xfId="0" applyFont="1" applyBorder="1" applyAlignment="1">
      <alignment horizontal="center" vertical="center" wrapText="1"/>
    </xf>
    <xf numFmtId="4" fontId="2" fillId="0" borderId="1" xfId="0" applyNumberFormat="1" applyFont="1" applyBorder="1" applyAlignment="1">
      <alignment horizontal="left" wrapText="1"/>
    </xf>
    <xf numFmtId="0" fontId="2" fillId="0" borderId="3" xfId="0" applyFont="1" applyBorder="1" applyAlignment="1">
      <alignment horizontal="right" vertical="center" wrapText="1"/>
    </xf>
    <xf numFmtId="2" fontId="2" fillId="0" borderId="3" xfId="0" applyNumberFormat="1" applyFont="1" applyBorder="1" applyAlignment="1">
      <alignment horizontal="right" vertical="center" wrapText="1"/>
    </xf>
    <xf numFmtId="4" fontId="5" fillId="0" borderId="3" xfId="0" applyNumberFormat="1" applyFont="1" applyBorder="1" applyAlignment="1">
      <alignment horizontal="left" vertical="center" wrapText="1"/>
    </xf>
    <xf numFmtId="4" fontId="3" fillId="0" borderId="3" xfId="0" applyNumberFormat="1" applyFont="1" applyBorder="1" applyAlignment="1">
      <alignment horizontal="left" vertical="center" wrapText="1"/>
    </xf>
    <xf numFmtId="4" fontId="5" fillId="0" borderId="3" xfId="0" applyNumberFormat="1" applyFont="1" applyBorder="1" applyAlignment="1">
      <alignment horizontal="left" wrapText="1"/>
    </xf>
    <xf numFmtId="4" fontId="2" fillId="0" borderId="3" xfId="0" applyNumberFormat="1" applyFont="1" applyBorder="1" applyAlignment="1">
      <alignment horizontal="right" wrapText="1"/>
    </xf>
    <xf numFmtId="4" fontId="2" fillId="0" borderId="4" xfId="0" applyNumberFormat="1" applyFont="1" applyBorder="1" applyAlignment="1">
      <alignment horizontal="left" wrapText="1"/>
    </xf>
    <xf numFmtId="4" fontId="2" fillId="0" borderId="4" xfId="0" applyNumberFormat="1" applyFont="1" applyBorder="1" applyAlignment="1">
      <alignment horizontal="right" wrapText="1"/>
    </xf>
    <xf numFmtId="0" fontId="2" fillId="0" borderId="2" xfId="0" applyFont="1" applyBorder="1" applyAlignment="1">
      <alignment horizontal="right" vertical="center" wrapText="1"/>
    </xf>
    <xf numFmtId="0" fontId="3" fillId="0" borderId="1" xfId="0" applyFont="1" applyBorder="1" applyAlignment="1">
      <alignment horizontal="center" vertical="center" wrapText="1"/>
    </xf>
    <xf numFmtId="0" fontId="9" fillId="4" borderId="3" xfId="0" applyFont="1" applyFill="1" applyBorder="1" applyAlignment="1">
      <alignment horizontal="left" vertical="center" wrapText="1"/>
    </xf>
    <xf numFmtId="4" fontId="9" fillId="4" borderId="3" xfId="0" applyNumberFormat="1" applyFont="1" applyFill="1" applyBorder="1" applyAlignment="1">
      <alignment horizontal="right" vertical="center" wrapText="1"/>
    </xf>
    <xf numFmtId="4" fontId="11" fillId="0" borderId="0" xfId="0" applyNumberFormat="1" applyFont="1" applyAlignment="1">
      <alignment horizontal="left" vertical="center" wrapText="1"/>
    </xf>
    <xf numFmtId="4" fontId="11" fillId="0" borderId="2" xfId="0" applyNumberFormat="1" applyFont="1" applyBorder="1" applyAlignment="1">
      <alignment horizontal="left" vertical="center" wrapText="1"/>
    </xf>
    <xf numFmtId="0" fontId="11" fillId="0" borderId="2" xfId="0" applyFont="1" applyBorder="1" applyAlignment="1">
      <alignment horizontal="left" vertical="center" wrapText="1"/>
    </xf>
    <xf numFmtId="0" fontId="12" fillId="0" borderId="3" xfId="0" applyFont="1" applyBorder="1" applyAlignment="1">
      <alignment horizontal="center" wrapText="1"/>
    </xf>
    <xf numFmtId="1" fontId="11" fillId="0" borderId="3" xfId="0" applyNumberFormat="1" applyFont="1" applyBorder="1" applyAlignment="1">
      <alignment horizontal="left" vertical="center" wrapText="1"/>
    </xf>
    <xf numFmtId="4" fontId="11" fillId="0" borderId="3" xfId="0" applyNumberFormat="1" applyFont="1" applyBorder="1" applyAlignment="1">
      <alignment horizontal="center" wrapText="1"/>
    </xf>
    <xf numFmtId="4" fontId="11" fillId="0" borderId="1" xfId="0" applyNumberFormat="1" applyFont="1" applyBorder="1" applyAlignment="1">
      <alignment horizontal="left" vertical="center" wrapText="1"/>
    </xf>
    <xf numFmtId="4" fontId="11" fillId="0" borderId="3" xfId="0" applyNumberFormat="1" applyFont="1" applyBorder="1" applyAlignment="1">
      <alignment horizontal="left" wrapText="1"/>
    </xf>
    <xf numFmtId="0" fontId="11" fillId="0" borderId="3" xfId="0" applyFont="1" applyBorder="1" applyAlignment="1">
      <alignment horizontal="center" vertical="center" wrapText="1"/>
    </xf>
    <xf numFmtId="2" fontId="11" fillId="0" borderId="3" xfId="0" applyNumberFormat="1" applyFont="1" applyBorder="1" applyAlignment="1">
      <alignment horizontal="right" vertical="center" wrapText="1"/>
    </xf>
    <xf numFmtId="4" fontId="11" fillId="0" borderId="3" xfId="0" applyNumberFormat="1" applyFont="1" applyBorder="1" applyAlignment="1">
      <alignment horizontal="center" vertical="center" wrapText="1"/>
    </xf>
    <xf numFmtId="4" fontId="11" fillId="0" borderId="3" xfId="0" applyNumberFormat="1" applyFont="1" applyBorder="1" applyAlignment="1">
      <alignment horizontal="left" vertical="center" wrapText="1"/>
    </xf>
    <xf numFmtId="0" fontId="13" fillId="0" borderId="3" xfId="0" applyFont="1" applyBorder="1" applyAlignment="1">
      <alignment horizontal="left" vertical="center" wrapText="1"/>
    </xf>
    <xf numFmtId="4" fontId="11" fillId="0" borderId="3" xfId="0" applyNumberFormat="1" applyFont="1" applyBorder="1" applyAlignment="1">
      <alignment horizontal="right" vertical="center" wrapText="1"/>
    </xf>
    <xf numFmtId="0" fontId="11" fillId="0" borderId="3" xfId="0" applyFont="1" applyBorder="1" applyAlignment="1">
      <alignment horizontal="left" vertical="center" wrapText="1"/>
    </xf>
    <xf numFmtId="0" fontId="12" fillId="0" borderId="3" xfId="0" applyFont="1" applyBorder="1" applyAlignment="1">
      <alignment horizontal="left" vertical="center" wrapText="1" indent="2"/>
    </xf>
    <xf numFmtId="0" fontId="12" fillId="0" borderId="3" xfId="0" applyFont="1" applyBorder="1" applyAlignment="1">
      <alignment horizontal="left" vertical="center" wrapText="1"/>
    </xf>
    <xf numFmtId="4" fontId="11" fillId="0" borderId="4" xfId="0" applyNumberFormat="1" applyFont="1" applyBorder="1" applyAlignment="1">
      <alignment horizontal="left" vertical="center" wrapText="1"/>
    </xf>
    <xf numFmtId="0" fontId="14" fillId="0" borderId="3" xfId="0" applyFont="1" applyBorder="1" applyAlignment="1">
      <alignment horizontal="left" vertical="center" wrapText="1"/>
    </xf>
    <xf numFmtId="1" fontId="11" fillId="0" borderId="4" xfId="0" applyNumberFormat="1" applyFont="1" applyBorder="1" applyAlignment="1">
      <alignment horizontal="left" vertical="center" wrapText="1"/>
    </xf>
    <xf numFmtId="0" fontId="11" fillId="0" borderId="4" xfId="0" applyFont="1" applyBorder="1" applyAlignment="1">
      <alignment horizontal="left" vertical="center" wrapText="1"/>
    </xf>
    <xf numFmtId="2" fontId="11" fillId="0" borderId="4" xfId="0" applyNumberFormat="1" applyFont="1" applyBorder="1" applyAlignment="1">
      <alignment horizontal="right" vertical="center" wrapText="1"/>
    </xf>
    <xf numFmtId="3" fontId="11" fillId="0" borderId="3" xfId="0" applyNumberFormat="1" applyFont="1" applyBorder="1" applyAlignment="1">
      <alignment horizontal="left" vertical="center" wrapText="1"/>
    </xf>
    <xf numFmtId="2" fontId="4" fillId="0" borderId="3" xfId="0" applyNumberFormat="1" applyFont="1" applyBorder="1" applyAlignment="1">
      <alignment horizontal="right" vertical="center" wrapText="1"/>
    </xf>
    <xf numFmtId="0" fontId="4" fillId="0" borderId="3" xfId="0" applyFont="1" applyBorder="1" applyAlignment="1">
      <alignment horizontal="right" vertical="center" wrapText="1"/>
    </xf>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1" fontId="17" fillId="0" borderId="3" xfId="0" applyNumberFormat="1" applyFont="1" applyBorder="1" applyAlignment="1">
      <alignment horizontal="center" vertical="center" wrapText="1"/>
    </xf>
    <xf numFmtId="4" fontId="19" fillId="0" borderId="3" xfId="0" applyNumberFormat="1" applyFont="1" applyBorder="1" applyAlignment="1">
      <alignment horizontal="center" vertical="center" wrapText="1"/>
    </xf>
    <xf numFmtId="0" fontId="20" fillId="0" borderId="3" xfId="0" applyFont="1" applyBorder="1" applyAlignment="1">
      <alignment horizontal="left" vertical="center" wrapText="1"/>
    </xf>
    <xf numFmtId="4" fontId="20" fillId="0" borderId="3" xfId="0" applyNumberFormat="1" applyFont="1" applyBorder="1" applyAlignment="1">
      <alignment horizontal="right" vertical="center" wrapText="1"/>
    </xf>
    <xf numFmtId="0" fontId="17"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4" xfId="0" applyFont="1" applyBorder="1" applyAlignment="1">
      <alignment horizontal="left" vertical="center" wrapText="1"/>
    </xf>
    <xf numFmtId="0" fontId="23" fillId="0" borderId="0" xfId="0" applyFont="1" applyAlignment="1">
      <alignment horizontal="left" vertical="center" wrapText="1"/>
    </xf>
    <xf numFmtId="0" fontId="23" fillId="0" borderId="2" xfId="0" applyFont="1" applyBorder="1" applyAlignment="1">
      <alignment horizontal="left"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1" xfId="0" applyFont="1" applyBorder="1" applyAlignment="1">
      <alignment horizontal="left" vertical="center" wrapText="1"/>
    </xf>
    <xf numFmtId="4" fontId="23" fillId="0" borderId="3" xfId="0" applyNumberFormat="1" applyFont="1" applyBorder="1" applyAlignment="1">
      <alignment horizontal="center" vertical="center" wrapText="1"/>
    </xf>
    <xf numFmtId="0" fontId="23" fillId="0" borderId="3" xfId="0" applyFont="1" applyBorder="1" applyAlignment="1">
      <alignment horizontal="left" vertical="center" wrapText="1"/>
    </xf>
    <xf numFmtId="0" fontId="23" fillId="0" borderId="3" xfId="0" applyFont="1" applyBorder="1" applyAlignment="1">
      <alignment horizontal="right" vertical="center" wrapText="1"/>
    </xf>
    <xf numFmtId="0" fontId="23" fillId="0" borderId="4" xfId="0" applyFont="1" applyBorder="1" applyAlignment="1">
      <alignment horizontal="left" vertical="center" wrapText="1"/>
    </xf>
    <xf numFmtId="0" fontId="24" fillId="0" borderId="1" xfId="0" applyFont="1" applyBorder="1" applyAlignment="1">
      <alignment horizontal="left" vertical="center" wrapText="1"/>
    </xf>
    <xf numFmtId="0" fontId="24" fillId="0" borderId="0" xfId="0" applyFont="1" applyAlignment="1">
      <alignment horizontal="left" vertical="center" wrapText="1"/>
    </xf>
    <xf numFmtId="0" fontId="24" fillId="0" borderId="2" xfId="0" applyFont="1" applyBorder="1" applyAlignment="1">
      <alignment horizontal="left" vertical="center" wrapText="1"/>
    </xf>
    <xf numFmtId="0" fontId="11" fillId="0" borderId="3" xfId="0" applyFont="1" applyBorder="1" applyAlignment="1">
      <alignment horizontal="center" wrapText="1"/>
    </xf>
    <xf numFmtId="0" fontId="24" fillId="0" borderId="3" xfId="0" applyFont="1" applyBorder="1" applyAlignment="1">
      <alignment horizontal="left" vertical="center" wrapText="1"/>
    </xf>
    <xf numFmtId="1" fontId="24" fillId="0" borderId="3" xfId="0" applyNumberFormat="1" applyFont="1" applyBorder="1" applyAlignment="1">
      <alignment horizontal="left" vertical="center" wrapText="1"/>
    </xf>
    <xf numFmtId="0" fontId="25" fillId="0" borderId="3" xfId="0" applyFont="1" applyBorder="1" applyAlignment="1">
      <alignment horizontal="left" vertical="center" wrapText="1" indent="2"/>
    </xf>
    <xf numFmtId="4" fontId="24" fillId="0" borderId="3" xfId="0" applyNumberFormat="1" applyFont="1" applyBorder="1" applyAlignment="1">
      <alignment horizontal="right" vertical="center" wrapText="1"/>
    </xf>
    <xf numFmtId="0" fontId="25" fillId="0" borderId="3" xfId="0" applyFont="1" applyBorder="1" applyAlignment="1">
      <alignment horizontal="center" vertical="center" wrapText="1"/>
    </xf>
    <xf numFmtId="0" fontId="24" fillId="0" borderId="4" xfId="0" applyFont="1" applyBorder="1" applyAlignment="1">
      <alignment horizontal="left" vertical="center" wrapText="1"/>
    </xf>
    <xf numFmtId="0" fontId="17" fillId="0" borderId="0" xfId="0" applyFont="1" applyAlignment="1">
      <alignment horizontal="left" vertical="center" wrapText="1"/>
    </xf>
    <xf numFmtId="0" fontId="20" fillId="0" borderId="3" xfId="0" applyFont="1" applyBorder="1" applyAlignment="1">
      <alignment horizontal="center" vertical="center" wrapText="1"/>
    </xf>
    <xf numFmtId="4" fontId="26" fillId="0" borderId="3" xfId="0" applyNumberFormat="1" applyFont="1" applyBorder="1" applyAlignment="1">
      <alignment horizontal="left" vertical="center" wrapText="1"/>
    </xf>
    <xf numFmtId="4" fontId="20" fillId="0" borderId="3" xfId="0" applyNumberFormat="1" applyFont="1" applyBorder="1" applyAlignment="1">
      <alignment horizontal="left" vertical="center" wrapText="1"/>
    </xf>
    <xf numFmtId="0" fontId="20" fillId="0" borderId="1" xfId="0" applyFont="1" applyBorder="1" applyAlignment="1">
      <alignment horizontal="left" vertical="center" wrapText="1"/>
    </xf>
    <xf numFmtId="0" fontId="3" fillId="0" borderId="2" xfId="0" applyFont="1" applyBorder="1" applyAlignment="1">
      <alignment horizontal="right" vertical="center" wrapText="1"/>
    </xf>
    <xf numFmtId="0" fontId="3" fillId="0" borderId="3" xfId="0" applyFont="1" applyBorder="1" applyAlignment="1">
      <alignment horizontal="left" vertical="center" wrapText="1"/>
    </xf>
    <xf numFmtId="1" fontId="3" fillId="3" borderId="3" xfId="0" applyNumberFormat="1" applyFont="1" applyFill="1" applyBorder="1" applyAlignment="1">
      <alignment horizontal="right" vertical="center" wrapText="1"/>
    </xf>
    <xf numFmtId="1" fontId="3" fillId="0" borderId="3" xfId="0" applyNumberFormat="1" applyFont="1" applyBorder="1" applyAlignment="1">
      <alignment horizontal="right" vertical="center" wrapText="1"/>
    </xf>
    <xf numFmtId="0" fontId="28" fillId="0" borderId="3" xfId="0" applyFont="1" applyBorder="1" applyAlignment="1">
      <alignment horizontal="center" vertical="center" wrapText="1"/>
    </xf>
    <xf numFmtId="0" fontId="3" fillId="0" borderId="3" xfId="0" applyFont="1" applyBorder="1" applyAlignment="1">
      <alignment horizontal="center" vertical="center" wrapText="1"/>
    </xf>
    <xf numFmtId="4" fontId="3" fillId="0" borderId="3" xfId="0" applyNumberFormat="1" applyFont="1" applyBorder="1" applyAlignment="1">
      <alignment horizontal="center"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4" fillId="4" borderId="7" xfId="0" applyFont="1" applyFill="1" applyBorder="1" applyAlignment="1">
      <alignment horizontal="center" vertical="center" wrapText="1"/>
    </xf>
    <xf numFmtId="4" fontId="4" fillId="5" borderId="8" xfId="0" applyNumberFormat="1" applyFont="1" applyFill="1" applyBorder="1" applyAlignment="1">
      <alignment horizontal="center" vertical="center" wrapText="1"/>
    </xf>
    <xf numFmtId="0" fontId="1" fillId="0" borderId="5" xfId="0" applyFont="1" applyBorder="1" applyAlignment="1">
      <alignment horizontal="center" vertical="center" wrapText="1"/>
    </xf>
    <xf numFmtId="4" fontId="1" fillId="0" borderId="6" xfId="0" applyNumberFormat="1" applyFont="1" applyBorder="1" applyAlignment="1">
      <alignment horizontal="center" vertical="center" wrapText="1"/>
    </xf>
    <xf numFmtId="4" fontId="2" fillId="0" borderId="6" xfId="0" applyNumberFormat="1" applyFont="1" applyBorder="1" applyAlignment="1">
      <alignment horizontal="left" wrapText="1"/>
    </xf>
    <xf numFmtId="4" fontId="3" fillId="0" borderId="6" xfId="0" applyNumberFormat="1" applyFont="1" applyBorder="1" applyAlignment="1">
      <alignment horizontal="left" vertical="center" wrapText="1"/>
    </xf>
    <xf numFmtId="4" fontId="3" fillId="0" borderId="1" xfId="0" applyNumberFormat="1" applyFont="1" applyBorder="1" applyAlignment="1">
      <alignment horizontal="left" vertical="center" wrapText="1"/>
    </xf>
    <xf numFmtId="0" fontId="2" fillId="0" borderId="7" xfId="0" applyFont="1" applyBorder="1" applyAlignment="1">
      <alignment horizontal="right" vertical="center" wrapText="1"/>
    </xf>
    <xf numFmtId="4" fontId="2" fillId="0" borderId="8" xfId="0" applyNumberFormat="1" applyFont="1" applyBorder="1" applyAlignment="1">
      <alignment horizontal="right" vertical="center" wrapText="1"/>
    </xf>
    <xf numFmtId="0" fontId="1" fillId="0" borderId="1" xfId="0" applyFont="1" applyBorder="1" applyAlignment="1">
      <alignment horizontal="center" vertical="center"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4" fontId="7" fillId="0" borderId="2" xfId="0" applyNumberFormat="1" applyFont="1" applyBorder="1" applyAlignment="1">
      <alignment horizontal="center" vertical="center" wrapText="1"/>
    </xf>
    <xf numFmtId="4" fontId="5" fillId="0" borderId="9" xfId="0" applyNumberFormat="1" applyFont="1" applyBorder="1" applyAlignment="1">
      <alignment horizontal="right" vertical="center" wrapText="1"/>
    </xf>
    <xf numFmtId="4" fontId="5" fillId="0" borderId="10" xfId="0" applyNumberFormat="1" applyFont="1" applyBorder="1" applyAlignment="1">
      <alignment horizontal="center" vertical="center" wrapText="1"/>
    </xf>
    <xf numFmtId="4" fontId="3" fillId="0" borderId="4" xfId="0" applyNumberFormat="1" applyFont="1" applyBorder="1" applyAlignment="1">
      <alignment horizontal="left" vertical="center" wrapText="1"/>
    </xf>
    <xf numFmtId="0" fontId="7" fillId="0" borderId="5" xfId="0" applyFont="1" applyBorder="1" applyAlignment="1">
      <alignment horizontal="center" vertical="center" wrapText="1"/>
    </xf>
    <xf numFmtId="4" fontId="7" fillId="0" borderId="6"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0" fontId="5" fillId="0" borderId="7" xfId="0" applyFont="1" applyBorder="1" applyAlignment="1">
      <alignment horizontal="left" wrapText="1"/>
    </xf>
    <xf numFmtId="4" fontId="5" fillId="2" borderId="11" xfId="0" applyNumberFormat="1" applyFont="1" applyFill="1" applyBorder="1" applyAlignment="1">
      <alignment horizontal="left" wrapText="1"/>
    </xf>
    <xf numFmtId="4" fontId="5" fillId="2" borderId="8" xfId="0" applyNumberFormat="1" applyFont="1" applyFill="1" applyBorder="1" applyAlignment="1">
      <alignment horizontal="left" wrapText="1"/>
    </xf>
    <xf numFmtId="4" fontId="5" fillId="0" borderId="7" xfId="0" applyNumberFormat="1" applyFont="1" applyBorder="1" applyAlignment="1">
      <alignment horizontal="right" vertical="center" wrapText="1"/>
    </xf>
    <xf numFmtId="4" fontId="5" fillId="2" borderId="11" xfId="0" applyNumberFormat="1" applyFont="1" applyFill="1" applyBorder="1" applyAlignment="1">
      <alignment horizontal="right" vertical="center" wrapText="1"/>
    </xf>
    <xf numFmtId="4" fontId="5" fillId="2" borderId="8" xfId="0" applyNumberFormat="1" applyFont="1" applyFill="1" applyBorder="1" applyAlignment="1">
      <alignment horizontal="right" vertical="center" wrapText="1"/>
    </xf>
    <xf numFmtId="0" fontId="2"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1" fillId="0" borderId="1"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5" fillId="0" borderId="2" xfId="0" applyFont="1" applyBorder="1" applyAlignment="1">
      <alignment horizontal="left" wrapText="1"/>
    </xf>
    <xf numFmtId="4" fontId="5" fillId="2" borderId="2" xfId="0" applyNumberFormat="1" applyFont="1" applyFill="1" applyBorder="1" applyAlignment="1">
      <alignment horizontal="left" wrapText="1"/>
    </xf>
    <xf numFmtId="0" fontId="0" fillId="0" borderId="2" xfId="0" applyBorder="1" applyAlignment="1">
      <alignment horizontal="left" vertical="center" wrapText="1"/>
    </xf>
    <xf numFmtId="0" fontId="10" fillId="0" borderId="5" xfId="0" applyFont="1" applyBorder="1" applyAlignment="1">
      <alignment horizontal="center" vertical="center" wrapText="1"/>
    </xf>
    <xf numFmtId="1" fontId="11" fillId="0" borderId="6" xfId="0" applyNumberFormat="1" applyFont="1" applyBorder="1" applyAlignment="1">
      <alignment horizontal="left" vertical="center" wrapText="1"/>
    </xf>
    <xf numFmtId="1" fontId="11" fillId="0" borderId="1" xfId="0" applyNumberFormat="1" applyFont="1" applyBorder="1" applyAlignment="1">
      <alignment horizontal="left" vertical="center" wrapText="1"/>
    </xf>
    <xf numFmtId="0" fontId="12" fillId="0" borderId="3" xfId="0" applyFont="1" applyBorder="1" applyAlignment="1">
      <alignment horizontal="center" wrapText="1"/>
    </xf>
    <xf numFmtId="1" fontId="11" fillId="0" borderId="3" xfId="0" applyNumberFormat="1" applyFont="1" applyBorder="1" applyAlignment="1">
      <alignment horizontal="left" vertical="center" wrapText="1"/>
    </xf>
    <xf numFmtId="0" fontId="12" fillId="0" borderId="3" xfId="0" applyFont="1" applyBorder="1" applyAlignment="1">
      <alignment horizontal="center" vertical="center" wrapText="1"/>
    </xf>
    <xf numFmtId="4" fontId="11" fillId="0" borderId="2" xfId="0" applyNumberFormat="1" applyFont="1" applyBorder="1" applyAlignment="1">
      <alignment horizontal="left" vertical="center" wrapText="1"/>
    </xf>
    <xf numFmtId="0" fontId="4" fillId="0" borderId="3" xfId="0" applyFont="1" applyBorder="1" applyAlignment="1">
      <alignment horizontal="center" vertical="center" wrapText="1"/>
    </xf>
    <xf numFmtId="1" fontId="4" fillId="0" borderId="3" xfId="0" applyNumberFormat="1"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 xfId="0" applyFont="1" applyBorder="1" applyAlignment="1">
      <alignment horizontal="center" vertical="center" wrapText="1"/>
    </xf>
    <xf numFmtId="0" fontId="4" fillId="0" borderId="7" xfId="0" applyFont="1" applyBorder="1" applyAlignment="1">
      <alignment horizontal="left" vertical="center" wrapText="1"/>
    </xf>
    <xf numFmtId="0" fontId="4" fillId="0" borderId="11" xfId="0" applyFont="1" applyBorder="1" applyAlignment="1">
      <alignment horizontal="left" vertical="center" wrapText="1"/>
    </xf>
    <xf numFmtId="0" fontId="4" fillId="0" borderId="8" xfId="0" applyFont="1" applyBorder="1" applyAlignment="1">
      <alignment horizontal="left"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7" fillId="0" borderId="6" xfId="0" applyFont="1" applyBorder="1" applyAlignment="1">
      <alignment horizontal="left" vertical="center" wrapText="1"/>
    </xf>
    <xf numFmtId="0" fontId="17" fillId="0" borderId="1" xfId="0" applyFont="1" applyBorder="1" applyAlignment="1">
      <alignment horizontal="left" vertical="center" wrapText="1"/>
    </xf>
    <xf numFmtId="0" fontId="18" fillId="0" borderId="3" xfId="0" applyFont="1" applyBorder="1" applyAlignment="1">
      <alignment horizontal="center" vertical="center" wrapText="1"/>
    </xf>
    <xf numFmtId="0" fontId="17" fillId="0" borderId="3" xfId="0" applyFont="1" applyBorder="1" applyAlignment="1">
      <alignment horizontal="center" vertical="center" wrapText="1"/>
    </xf>
    <xf numFmtId="0" fontId="2" fillId="0" borderId="2" xfId="0" applyFont="1" applyBorder="1" applyAlignment="1">
      <alignment horizontal="left" vertical="center" wrapText="1"/>
    </xf>
    <xf numFmtId="0" fontId="21" fillId="0" borderId="6" xfId="0" applyFont="1" applyBorder="1" applyAlignment="1">
      <alignment horizontal="center" vertical="center" wrapText="1"/>
    </xf>
    <xf numFmtId="0" fontId="23" fillId="0" borderId="2" xfId="0" applyFont="1" applyBorder="1" applyAlignment="1">
      <alignment horizontal="left" vertical="center" wrapText="1"/>
    </xf>
    <xf numFmtId="0" fontId="23" fillId="0" borderId="3" xfId="0" applyFont="1" applyBorder="1" applyAlignment="1">
      <alignment horizontal="center" vertical="center" wrapText="1"/>
    </xf>
    <xf numFmtId="0" fontId="22" fillId="0" borderId="12"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4" xfId="0" applyFont="1" applyBorder="1" applyAlignment="1">
      <alignment horizontal="center" vertical="center" wrapText="1"/>
    </xf>
    <xf numFmtId="0" fontId="24" fillId="0" borderId="6" xfId="0" applyFont="1" applyBorder="1" applyAlignment="1">
      <alignment horizontal="left" vertical="center" wrapText="1"/>
    </xf>
    <xf numFmtId="0" fontId="24" fillId="0" borderId="1" xfId="0" applyFont="1" applyBorder="1" applyAlignment="1">
      <alignment horizontal="left" vertical="center" wrapText="1"/>
    </xf>
    <xf numFmtId="0" fontId="24" fillId="0" borderId="7" xfId="0" applyFont="1" applyBorder="1" applyAlignment="1">
      <alignment horizontal="left" vertical="center" wrapText="1"/>
    </xf>
    <xf numFmtId="0" fontId="24" fillId="0" borderId="11" xfId="0" applyFont="1" applyBorder="1" applyAlignment="1">
      <alignment horizontal="left" vertical="center" wrapText="1"/>
    </xf>
    <xf numFmtId="0" fontId="24" fillId="0" borderId="8" xfId="0" applyFont="1" applyBorder="1" applyAlignment="1">
      <alignment horizontal="left" vertical="center" wrapText="1"/>
    </xf>
    <xf numFmtId="0" fontId="11" fillId="0" borderId="3" xfId="0" applyFont="1" applyBorder="1" applyAlignment="1">
      <alignment horizontal="center" wrapText="1"/>
    </xf>
    <xf numFmtId="0" fontId="24" fillId="0" borderId="3" xfId="0" applyFont="1" applyBorder="1" applyAlignment="1">
      <alignment horizontal="left" vertical="center" wrapText="1"/>
    </xf>
    <xf numFmtId="0" fontId="11" fillId="0" borderId="3" xfId="0" applyFont="1" applyBorder="1" applyAlignment="1">
      <alignment horizontal="center" vertical="center" wrapText="1"/>
    </xf>
    <xf numFmtId="0" fontId="17" fillId="0" borderId="3" xfId="0" applyFont="1" applyBorder="1" applyAlignment="1">
      <alignment horizontal="left" vertical="center" wrapText="1"/>
    </xf>
    <xf numFmtId="0" fontId="20" fillId="0" borderId="3" xfId="0" applyFont="1" applyBorder="1" applyAlignment="1">
      <alignment horizontal="center" vertical="center" wrapText="1"/>
    </xf>
    <xf numFmtId="0" fontId="17" fillId="0" borderId="2"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27" fillId="0" borderId="5" xfId="0" applyFont="1" applyBorder="1" applyAlignment="1">
      <alignment horizontal="center" vertical="center" wrapText="1"/>
    </xf>
    <xf numFmtId="0" fontId="27" fillId="0" borderId="1" xfId="0" applyFont="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C39"/>
  <sheetViews>
    <sheetView workbookViewId="0">
      <selection activeCell="A2" sqref="A2"/>
    </sheetView>
  </sheetViews>
  <sheetFormatPr defaultRowHeight="14"/>
  <cols>
    <col min="1" max="1" width="37.7265625" customWidth="1"/>
    <col min="2" max="2" width="18.453125" customWidth="1"/>
    <col min="3" max="3" width="21.6328125" customWidth="1"/>
    <col min="4" max="4" width="8.90625" customWidth="1"/>
    <col min="5" max="6" width="8.36328125" customWidth="1"/>
    <col min="7" max="7" width="6.26953125" customWidth="1"/>
    <col min="8" max="10" width="6.90625" customWidth="1"/>
    <col min="11" max="11" width="7.6328125" customWidth="1"/>
    <col min="12" max="12" width="8" customWidth="1"/>
    <col min="13" max="28" width="8.90625" customWidth="1"/>
    <col min="29" max="29" width="1.26953125" customWidth="1"/>
  </cols>
  <sheetData>
    <row r="1" spans="1:29" ht="37.5" customHeight="1">
      <c r="A1" s="125" t="s">
        <v>0</v>
      </c>
      <c r="B1" s="126"/>
      <c r="C1" s="126"/>
      <c r="D1" s="126"/>
      <c r="E1" s="126"/>
      <c r="F1" s="126"/>
      <c r="G1" s="126"/>
      <c r="H1" s="126"/>
      <c r="I1" s="126"/>
      <c r="J1" s="126"/>
      <c r="K1" s="126"/>
      <c r="L1" s="127"/>
      <c r="M1" s="128"/>
      <c r="N1" s="128"/>
      <c r="O1" s="128"/>
      <c r="P1" s="128"/>
      <c r="Q1" s="128"/>
      <c r="R1" s="128"/>
      <c r="S1" s="128"/>
      <c r="T1" s="128"/>
      <c r="U1" s="128"/>
      <c r="V1" s="128"/>
      <c r="W1" s="128"/>
      <c r="X1" s="128"/>
      <c r="Y1" s="128"/>
      <c r="Z1" s="128"/>
      <c r="AA1" s="128"/>
      <c r="AB1" s="129"/>
      <c r="AC1" s="2"/>
    </row>
    <row r="2" spans="1:29" ht="15" customHeight="1">
      <c r="A2" s="3" t="s">
        <v>492</v>
      </c>
      <c r="B2" s="123"/>
      <c r="C2" s="124"/>
      <c r="D2" s="4"/>
      <c r="E2" s="4"/>
      <c r="F2" s="4"/>
      <c r="G2" s="5"/>
      <c r="H2" s="5"/>
      <c r="I2" s="5"/>
      <c r="J2" s="130"/>
      <c r="K2" s="131"/>
      <c r="L2" s="5"/>
      <c r="M2" s="6"/>
      <c r="N2" s="6"/>
      <c r="O2" s="6"/>
      <c r="P2" s="6"/>
      <c r="Q2" s="6"/>
      <c r="R2" s="6"/>
      <c r="S2" s="6"/>
      <c r="T2" s="6"/>
      <c r="U2" s="6"/>
      <c r="V2" s="6"/>
      <c r="W2" s="6"/>
      <c r="X2" s="6"/>
      <c r="Y2" s="6"/>
      <c r="Z2" s="6"/>
      <c r="AA2" s="6"/>
      <c r="AB2" s="7" t="s">
        <v>1</v>
      </c>
      <c r="AC2" s="2"/>
    </row>
    <row r="3" spans="1:29" ht="18" customHeight="1">
      <c r="A3" s="121" t="s">
        <v>2</v>
      </c>
      <c r="B3" s="122"/>
      <c r="C3" s="121" t="s">
        <v>3</v>
      </c>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
    </row>
    <row r="4" spans="1:29" ht="18" customHeight="1">
      <c r="A4" s="121" t="s">
        <v>4</v>
      </c>
      <c r="B4" s="121" t="s">
        <v>5</v>
      </c>
      <c r="C4" s="121" t="s">
        <v>4</v>
      </c>
      <c r="D4" s="121" t="s">
        <v>6</v>
      </c>
      <c r="E4" s="122"/>
      <c r="F4" s="122"/>
      <c r="G4" s="122"/>
      <c r="H4" s="122"/>
      <c r="I4" s="122"/>
      <c r="J4" s="122"/>
      <c r="K4" s="122"/>
      <c r="L4" s="122"/>
      <c r="M4" s="122"/>
      <c r="N4" s="122"/>
      <c r="O4" s="122"/>
      <c r="P4" s="122"/>
      <c r="Q4" s="122"/>
      <c r="R4" s="122"/>
      <c r="S4" s="122"/>
      <c r="T4" s="122"/>
      <c r="U4" s="122"/>
      <c r="V4" s="122"/>
      <c r="W4" s="122"/>
      <c r="X4" s="122"/>
      <c r="Y4" s="122"/>
      <c r="Z4" s="122"/>
      <c r="AA4" s="122"/>
      <c r="AB4" s="122"/>
      <c r="AC4" s="1"/>
    </row>
    <row r="5" spans="1:29" ht="45.75" customHeight="1">
      <c r="A5" s="122"/>
      <c r="B5" s="122"/>
      <c r="C5" s="122"/>
      <c r="D5" s="121" t="s">
        <v>7</v>
      </c>
      <c r="E5" s="119" t="s">
        <v>8</v>
      </c>
      <c r="F5" s="120"/>
      <c r="G5" s="120"/>
      <c r="H5" s="120"/>
      <c r="I5" s="120"/>
      <c r="J5" s="120"/>
      <c r="K5" s="120"/>
      <c r="L5" s="119" t="s">
        <v>9</v>
      </c>
      <c r="M5" s="120"/>
      <c r="N5" s="120"/>
      <c r="O5" s="120"/>
      <c r="P5" s="120"/>
      <c r="Q5" s="119" t="s">
        <v>10</v>
      </c>
      <c r="R5" s="119" t="s">
        <v>11</v>
      </c>
      <c r="S5" s="119" t="s">
        <v>12</v>
      </c>
      <c r="T5" s="119" t="s">
        <v>13</v>
      </c>
      <c r="U5" s="120"/>
      <c r="V5" s="119" t="s">
        <v>14</v>
      </c>
      <c r="W5" s="120"/>
      <c r="X5" s="119" t="s">
        <v>15</v>
      </c>
      <c r="Y5" s="120"/>
      <c r="Z5" s="119" t="s">
        <v>16</v>
      </c>
      <c r="AA5" s="120"/>
      <c r="AB5" s="119" t="s">
        <v>17</v>
      </c>
      <c r="AC5" s="1"/>
    </row>
    <row r="6" spans="1:29" ht="38.25" customHeight="1">
      <c r="A6" s="122"/>
      <c r="B6" s="122"/>
      <c r="C6" s="122"/>
      <c r="D6" s="122"/>
      <c r="E6" s="10" t="s">
        <v>18</v>
      </c>
      <c r="F6" s="10" t="s">
        <v>19</v>
      </c>
      <c r="G6" s="10" t="s">
        <v>20</v>
      </c>
      <c r="H6" s="10" t="s">
        <v>21</v>
      </c>
      <c r="I6" s="10" t="s">
        <v>22</v>
      </c>
      <c r="J6" s="10" t="s">
        <v>23</v>
      </c>
      <c r="K6" s="8" t="s">
        <v>24</v>
      </c>
      <c r="L6" s="10" t="s">
        <v>25</v>
      </c>
      <c r="M6" s="10" t="s">
        <v>26</v>
      </c>
      <c r="N6" s="10" t="s">
        <v>27</v>
      </c>
      <c r="O6" s="10" t="s">
        <v>23</v>
      </c>
      <c r="P6" s="10" t="s">
        <v>24</v>
      </c>
      <c r="Q6" s="120"/>
      <c r="R6" s="120"/>
      <c r="S6" s="120"/>
      <c r="T6" s="10" t="s">
        <v>28</v>
      </c>
      <c r="U6" s="10" t="s">
        <v>29</v>
      </c>
      <c r="V6" s="10" t="s">
        <v>28</v>
      </c>
      <c r="W6" s="10" t="s">
        <v>29</v>
      </c>
      <c r="X6" s="10" t="s">
        <v>28</v>
      </c>
      <c r="Y6" s="10" t="s">
        <v>29</v>
      </c>
      <c r="Z6" s="10" t="s">
        <v>28</v>
      </c>
      <c r="AA6" s="10" t="s">
        <v>29</v>
      </c>
      <c r="AB6" s="120"/>
      <c r="AC6" s="1"/>
    </row>
    <row r="7" spans="1:29" ht="22.5" customHeight="1">
      <c r="A7" s="8" t="s">
        <v>30</v>
      </c>
      <c r="B7" s="11"/>
      <c r="C7" s="12" t="s">
        <v>31</v>
      </c>
      <c r="D7" s="11">
        <v>149.16</v>
      </c>
      <c r="E7" s="11">
        <v>149.16</v>
      </c>
      <c r="F7" s="11">
        <v>149.16</v>
      </c>
      <c r="G7" s="11"/>
      <c r="H7" s="11"/>
      <c r="I7" s="11"/>
      <c r="J7" s="11"/>
      <c r="K7" s="11"/>
      <c r="L7" s="11"/>
      <c r="M7" s="11"/>
      <c r="N7" s="11"/>
      <c r="O7" s="11"/>
      <c r="P7" s="11"/>
      <c r="Q7" s="11"/>
      <c r="R7" s="11"/>
      <c r="S7" s="11"/>
      <c r="T7" s="11"/>
      <c r="U7" s="11"/>
      <c r="V7" s="11"/>
      <c r="W7" s="11"/>
      <c r="X7" s="11"/>
      <c r="Y7" s="11"/>
      <c r="Z7" s="11"/>
      <c r="AA7" s="11"/>
      <c r="AB7" s="11"/>
      <c r="AC7" s="1"/>
    </row>
    <row r="8" spans="1:29" ht="22.5" customHeight="1">
      <c r="A8" s="12" t="s">
        <v>32</v>
      </c>
      <c r="B8" s="11">
        <v>172.07</v>
      </c>
      <c r="C8" s="13" t="s">
        <v>33</v>
      </c>
      <c r="D8" s="11">
        <v>137.69</v>
      </c>
      <c r="E8" s="11">
        <v>137.69</v>
      </c>
      <c r="F8" s="11">
        <v>137.69</v>
      </c>
      <c r="G8" s="11"/>
      <c r="H8" s="11"/>
      <c r="I8" s="11"/>
      <c r="J8" s="11"/>
      <c r="K8" s="11"/>
      <c r="L8" s="11"/>
      <c r="M8" s="11"/>
      <c r="N8" s="11"/>
      <c r="O8" s="11"/>
      <c r="P8" s="11"/>
      <c r="Q8" s="11"/>
      <c r="R8" s="11"/>
      <c r="S8" s="11"/>
      <c r="T8" s="11"/>
      <c r="U8" s="11"/>
      <c r="V8" s="11"/>
      <c r="W8" s="11"/>
      <c r="X8" s="11"/>
      <c r="Y8" s="11"/>
      <c r="Z8" s="11"/>
      <c r="AA8" s="11"/>
      <c r="AB8" s="11"/>
      <c r="AC8" s="1"/>
    </row>
    <row r="9" spans="1:29" ht="22.5" customHeight="1">
      <c r="A9" s="12" t="s">
        <v>34</v>
      </c>
      <c r="B9" s="11">
        <v>172.07</v>
      </c>
      <c r="C9" s="13" t="s">
        <v>35</v>
      </c>
      <c r="D9" s="11">
        <v>10.65</v>
      </c>
      <c r="E9" s="11">
        <v>10.65</v>
      </c>
      <c r="F9" s="11">
        <v>10.65</v>
      </c>
      <c r="G9" s="11"/>
      <c r="H9" s="11"/>
      <c r="I9" s="11"/>
      <c r="J9" s="11"/>
      <c r="K9" s="11"/>
      <c r="L9" s="11"/>
      <c r="M9" s="11"/>
      <c r="N9" s="11"/>
      <c r="O9" s="11"/>
      <c r="P9" s="11"/>
      <c r="Q9" s="11"/>
      <c r="R9" s="11"/>
      <c r="S9" s="11"/>
      <c r="T9" s="11"/>
      <c r="U9" s="11"/>
      <c r="V9" s="11"/>
      <c r="W9" s="11"/>
      <c r="X9" s="11"/>
      <c r="Y9" s="11"/>
      <c r="Z9" s="11"/>
      <c r="AA9" s="11"/>
      <c r="AB9" s="11"/>
      <c r="AC9" s="1"/>
    </row>
    <row r="10" spans="1:29" ht="22.5" customHeight="1">
      <c r="A10" s="12" t="s">
        <v>36</v>
      </c>
      <c r="B10" s="11"/>
      <c r="C10" s="12" t="s">
        <v>37</v>
      </c>
      <c r="D10" s="11">
        <v>0.82</v>
      </c>
      <c r="E10" s="11">
        <v>0.82</v>
      </c>
      <c r="F10" s="11">
        <v>0.82</v>
      </c>
      <c r="G10" s="11"/>
      <c r="H10" s="11"/>
      <c r="I10" s="11"/>
      <c r="J10" s="11"/>
      <c r="K10" s="11"/>
      <c r="L10" s="11"/>
      <c r="M10" s="11"/>
      <c r="N10" s="11"/>
      <c r="O10" s="11"/>
      <c r="P10" s="11"/>
      <c r="Q10" s="11"/>
      <c r="R10" s="11"/>
      <c r="S10" s="11"/>
      <c r="T10" s="11"/>
      <c r="U10" s="11"/>
      <c r="V10" s="11"/>
      <c r="W10" s="11"/>
      <c r="X10" s="11"/>
      <c r="Y10" s="11"/>
      <c r="Z10" s="11"/>
      <c r="AA10" s="11"/>
      <c r="AB10" s="11"/>
      <c r="AC10" s="1"/>
    </row>
    <row r="11" spans="1:29" ht="22.5" customHeight="1">
      <c r="A11" s="12" t="s">
        <v>38</v>
      </c>
      <c r="B11" s="11"/>
      <c r="C11" s="12" t="s">
        <v>39</v>
      </c>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
    </row>
    <row r="12" spans="1:29" ht="22.5" customHeight="1">
      <c r="A12" s="12" t="s">
        <v>40</v>
      </c>
      <c r="B12" s="11"/>
      <c r="C12" s="12" t="s">
        <v>41</v>
      </c>
      <c r="D12" s="11">
        <v>22.91</v>
      </c>
      <c r="E12" s="11">
        <v>22.91</v>
      </c>
      <c r="F12" s="11">
        <v>22.91</v>
      </c>
      <c r="G12" s="11"/>
      <c r="H12" s="11"/>
      <c r="I12" s="11"/>
      <c r="J12" s="11"/>
      <c r="K12" s="11"/>
      <c r="L12" s="11"/>
      <c r="M12" s="11"/>
      <c r="N12" s="11"/>
      <c r="O12" s="11"/>
      <c r="P12" s="11"/>
      <c r="Q12" s="11"/>
      <c r="R12" s="11"/>
      <c r="S12" s="11"/>
      <c r="T12" s="11"/>
      <c r="U12" s="11"/>
      <c r="V12" s="11"/>
      <c r="W12" s="11"/>
      <c r="X12" s="11"/>
      <c r="Y12" s="11"/>
      <c r="Z12" s="11"/>
      <c r="AA12" s="11"/>
      <c r="AB12" s="11"/>
      <c r="AC12" s="1"/>
    </row>
    <row r="13" spans="1:29" ht="22.5" customHeight="1">
      <c r="A13" s="12" t="s">
        <v>42</v>
      </c>
      <c r="B13" s="11"/>
      <c r="C13" s="9"/>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
    </row>
    <row r="14" spans="1:29" ht="22.5" customHeight="1">
      <c r="A14" s="12" t="s">
        <v>43</v>
      </c>
      <c r="B14" s="11"/>
      <c r="C14" s="14"/>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
    </row>
    <row r="15" spans="1:29" ht="27.75" customHeight="1">
      <c r="A15" s="12" t="s">
        <v>44</v>
      </c>
      <c r="B15" s="11">
        <f>SUM(B16:B19)</f>
        <v>0</v>
      </c>
      <c r="C15" s="14"/>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
    </row>
    <row r="16" spans="1:29" ht="27.75" customHeight="1">
      <c r="A16" s="12" t="s">
        <v>45</v>
      </c>
      <c r="B16" s="11"/>
      <c r="C16" s="14"/>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
    </row>
    <row r="17" spans="1:29" ht="20.25" customHeight="1">
      <c r="A17" s="12" t="s">
        <v>46</v>
      </c>
      <c r="B17" s="11"/>
      <c r="C17" s="14"/>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
    </row>
    <row r="18" spans="1:29" ht="20.25" customHeight="1">
      <c r="A18" s="12" t="s">
        <v>47</v>
      </c>
      <c r="B18" s="11"/>
      <c r="C18" s="14"/>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
    </row>
    <row r="19" spans="1:29" ht="18.75" customHeight="1">
      <c r="A19" s="12" t="s">
        <v>48</v>
      </c>
      <c r="B19" s="11"/>
      <c r="C19" s="14"/>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
    </row>
    <row r="20" spans="1:29" ht="21" customHeight="1">
      <c r="A20" s="12" t="s">
        <v>49</v>
      </c>
      <c r="B20" s="11"/>
      <c r="C20" s="9"/>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
    </row>
    <row r="21" spans="1:29" ht="21" customHeight="1">
      <c r="A21" s="12" t="s">
        <v>50</v>
      </c>
      <c r="B21" s="11"/>
      <c r="C21" s="14"/>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
    </row>
    <row r="22" spans="1:29" ht="22.5" customHeight="1">
      <c r="A22" s="12" t="s">
        <v>51</v>
      </c>
      <c r="B22" s="11"/>
      <c r="C22" s="15"/>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
    </row>
    <row r="23" spans="1:29" ht="17.25" customHeight="1">
      <c r="A23" s="8" t="s">
        <v>52</v>
      </c>
      <c r="B23" s="11">
        <f>SUM(B8+B15+B20+B21+B22)</f>
        <v>172.07</v>
      </c>
      <c r="C23" s="12" t="s">
        <v>53</v>
      </c>
      <c r="D23" s="11">
        <f t="shared" ref="D23:AB23" si="0">SUM(D7+D12)</f>
        <v>172.07</v>
      </c>
      <c r="E23" s="11">
        <f t="shared" si="0"/>
        <v>172.07</v>
      </c>
      <c r="F23" s="11">
        <f t="shared" si="0"/>
        <v>172.07</v>
      </c>
      <c r="G23" s="11">
        <f t="shared" si="0"/>
        <v>0</v>
      </c>
      <c r="H23" s="11">
        <f t="shared" si="0"/>
        <v>0</v>
      </c>
      <c r="I23" s="11">
        <f t="shared" si="0"/>
        <v>0</v>
      </c>
      <c r="J23" s="11">
        <f t="shared" si="0"/>
        <v>0</v>
      </c>
      <c r="K23" s="11">
        <f t="shared" si="0"/>
        <v>0</v>
      </c>
      <c r="L23" s="11">
        <f t="shared" si="0"/>
        <v>0</v>
      </c>
      <c r="M23" s="11">
        <f t="shared" si="0"/>
        <v>0</v>
      </c>
      <c r="N23" s="11">
        <f t="shared" si="0"/>
        <v>0</v>
      </c>
      <c r="O23" s="11">
        <f t="shared" si="0"/>
        <v>0</v>
      </c>
      <c r="P23" s="11">
        <f t="shared" si="0"/>
        <v>0</v>
      </c>
      <c r="Q23" s="11">
        <f t="shared" si="0"/>
        <v>0</v>
      </c>
      <c r="R23" s="11">
        <f t="shared" si="0"/>
        <v>0</v>
      </c>
      <c r="S23" s="11">
        <f t="shared" si="0"/>
        <v>0</v>
      </c>
      <c r="T23" s="11">
        <f t="shared" si="0"/>
        <v>0</v>
      </c>
      <c r="U23" s="11">
        <f t="shared" si="0"/>
        <v>0</v>
      </c>
      <c r="V23" s="11">
        <f t="shared" si="0"/>
        <v>0</v>
      </c>
      <c r="W23" s="11">
        <f t="shared" si="0"/>
        <v>0</v>
      </c>
      <c r="X23" s="11">
        <f t="shared" si="0"/>
        <v>0</v>
      </c>
      <c r="Y23" s="11">
        <f t="shared" si="0"/>
        <v>0</v>
      </c>
      <c r="Z23" s="11">
        <f t="shared" si="0"/>
        <v>0</v>
      </c>
      <c r="AA23" s="11">
        <f t="shared" si="0"/>
        <v>0</v>
      </c>
      <c r="AB23" s="11">
        <f t="shared" si="0"/>
        <v>0</v>
      </c>
      <c r="AC23" s="1"/>
    </row>
    <row r="24" spans="1:29" ht="17.25" customHeight="1">
      <c r="A24" s="8" t="s">
        <v>54</v>
      </c>
      <c r="B24" s="11">
        <f>SUM(B25+B28+B31+B34+B37)</f>
        <v>0</v>
      </c>
      <c r="C24" s="15"/>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
    </row>
    <row r="25" spans="1:29" ht="21" customHeight="1">
      <c r="A25" s="12" t="s">
        <v>55</v>
      </c>
      <c r="B25" s="11"/>
      <c r="C25" s="15"/>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
    </row>
    <row r="26" spans="1:29" ht="23.25" customHeight="1">
      <c r="A26" s="12" t="s">
        <v>56</v>
      </c>
      <c r="B26" s="11"/>
      <c r="C26" s="15"/>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
    </row>
    <row r="27" spans="1:29" ht="22.5" customHeight="1">
      <c r="A27" s="12" t="s">
        <v>57</v>
      </c>
      <c r="B27" s="11"/>
      <c r="C27" s="15"/>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
    </row>
    <row r="28" spans="1:29" ht="18.75" customHeight="1">
      <c r="A28" s="12" t="s">
        <v>58</v>
      </c>
      <c r="B28" s="11"/>
      <c r="C28" s="15"/>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
    </row>
    <row r="29" spans="1:29" ht="18" customHeight="1">
      <c r="A29" s="12" t="s">
        <v>56</v>
      </c>
      <c r="B29" s="11"/>
      <c r="C29" s="15"/>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
    </row>
    <row r="30" spans="1:29" ht="18" customHeight="1">
      <c r="A30" s="12" t="s">
        <v>57</v>
      </c>
      <c r="B30" s="11"/>
      <c r="C30" s="9"/>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
    </row>
    <row r="31" spans="1:29" ht="18" customHeight="1">
      <c r="A31" s="12" t="s">
        <v>59</v>
      </c>
      <c r="B31" s="11"/>
      <c r="C31" s="16"/>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
    </row>
    <row r="32" spans="1:29" ht="18" customHeight="1">
      <c r="A32" s="12" t="s">
        <v>56</v>
      </c>
      <c r="B32" s="11"/>
      <c r="C32" s="16"/>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
    </row>
    <row r="33" spans="1:29" ht="18.75" customHeight="1">
      <c r="A33" s="12" t="s">
        <v>57</v>
      </c>
      <c r="B33" s="11"/>
      <c r="C33" s="16"/>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
    </row>
    <row r="34" spans="1:29" ht="18" customHeight="1">
      <c r="A34" s="12" t="s">
        <v>60</v>
      </c>
      <c r="B34" s="11"/>
      <c r="C34" s="16"/>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
    </row>
    <row r="35" spans="1:29" ht="18" customHeight="1">
      <c r="A35" s="17" t="s">
        <v>61</v>
      </c>
      <c r="B35" s="11"/>
      <c r="C35" s="9"/>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
    </row>
    <row r="36" spans="1:29" ht="19.5" customHeight="1">
      <c r="A36" s="12" t="s">
        <v>57</v>
      </c>
      <c r="B36" s="11"/>
      <c r="C36" s="16"/>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
    </row>
    <row r="37" spans="1:29" ht="14.25" customHeight="1">
      <c r="A37" s="12" t="s">
        <v>62</v>
      </c>
      <c r="B37" s="11"/>
      <c r="C37" s="16"/>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
    </row>
    <row r="38" spans="1:29" ht="23.25" customHeight="1">
      <c r="A38" s="8" t="s">
        <v>63</v>
      </c>
      <c r="B38" s="11">
        <v>172.07</v>
      </c>
      <c r="C38" s="8" t="s">
        <v>64</v>
      </c>
      <c r="D38" s="11">
        <f t="shared" ref="D38:AB38" si="1">D23</f>
        <v>172.07</v>
      </c>
      <c r="E38" s="11">
        <f t="shared" si="1"/>
        <v>172.07</v>
      </c>
      <c r="F38" s="11">
        <f t="shared" si="1"/>
        <v>172.07</v>
      </c>
      <c r="G38" s="11">
        <f t="shared" si="1"/>
        <v>0</v>
      </c>
      <c r="H38" s="11">
        <f t="shared" si="1"/>
        <v>0</v>
      </c>
      <c r="I38" s="11">
        <f t="shared" si="1"/>
        <v>0</v>
      </c>
      <c r="J38" s="11">
        <f t="shared" si="1"/>
        <v>0</v>
      </c>
      <c r="K38" s="11">
        <f t="shared" si="1"/>
        <v>0</v>
      </c>
      <c r="L38" s="11">
        <f t="shared" si="1"/>
        <v>0</v>
      </c>
      <c r="M38" s="11">
        <f t="shared" si="1"/>
        <v>0</v>
      </c>
      <c r="N38" s="11">
        <f t="shared" si="1"/>
        <v>0</v>
      </c>
      <c r="O38" s="11">
        <f t="shared" si="1"/>
        <v>0</v>
      </c>
      <c r="P38" s="11">
        <f t="shared" si="1"/>
        <v>0</v>
      </c>
      <c r="Q38" s="11">
        <f t="shared" si="1"/>
        <v>0</v>
      </c>
      <c r="R38" s="11">
        <f t="shared" si="1"/>
        <v>0</v>
      </c>
      <c r="S38" s="11">
        <f t="shared" si="1"/>
        <v>0</v>
      </c>
      <c r="T38" s="11">
        <f t="shared" si="1"/>
        <v>0</v>
      </c>
      <c r="U38" s="11">
        <f t="shared" si="1"/>
        <v>0</v>
      </c>
      <c r="V38" s="11">
        <f t="shared" si="1"/>
        <v>0</v>
      </c>
      <c r="W38" s="11">
        <f t="shared" si="1"/>
        <v>0</v>
      </c>
      <c r="X38" s="11">
        <f t="shared" si="1"/>
        <v>0</v>
      </c>
      <c r="Y38" s="11">
        <f t="shared" si="1"/>
        <v>0</v>
      </c>
      <c r="Z38" s="11">
        <f t="shared" si="1"/>
        <v>0</v>
      </c>
      <c r="AA38" s="11">
        <f t="shared" si="1"/>
        <v>0</v>
      </c>
      <c r="AB38" s="11">
        <f t="shared" si="1"/>
        <v>0</v>
      </c>
      <c r="AC38" s="1"/>
    </row>
    <row r="39" spans="1:29" ht="7.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2"/>
    </row>
  </sheetData>
  <mergeCells count="20">
    <mergeCell ref="A1:AB1"/>
    <mergeCell ref="Z5:AA5"/>
    <mergeCell ref="AB5:AB6"/>
    <mergeCell ref="J2:K2"/>
    <mergeCell ref="A4:A6"/>
    <mergeCell ref="B4:B6"/>
    <mergeCell ref="C4:C6"/>
    <mergeCell ref="D5:D6"/>
    <mergeCell ref="A3:B3"/>
    <mergeCell ref="B2:C2"/>
    <mergeCell ref="C3:AB3"/>
    <mergeCell ref="D4:AB4"/>
    <mergeCell ref="V5:W5"/>
    <mergeCell ref="X5:Y5"/>
    <mergeCell ref="S5:S6"/>
    <mergeCell ref="T5:U5"/>
    <mergeCell ref="E5:K5"/>
    <mergeCell ref="L5:P5"/>
    <mergeCell ref="Q5:Q6"/>
    <mergeCell ref="R5:R6"/>
  </mergeCells>
  <phoneticPr fontId="1" type="noConversion"/>
  <pageMargins left="0.60592126000000002" right="0.60592126000000002" top="0.64529133999999999" bottom="0.64529133999999999" header="0.3" footer="0.3"/>
  <pageSetup paperSize="9" scale="88"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dimension ref="A1:H9"/>
  <sheetViews>
    <sheetView workbookViewId="0">
      <selection activeCell="A2" sqref="A2:C2"/>
    </sheetView>
  </sheetViews>
  <sheetFormatPr defaultRowHeight="14"/>
  <cols>
    <col min="1" max="1" width="11.453125" customWidth="1"/>
    <col min="2" max="2" width="23.26953125" customWidth="1"/>
    <col min="3" max="4" width="14" customWidth="1"/>
    <col min="5" max="5" width="13.90625" customWidth="1"/>
    <col min="6" max="6" width="15.08984375" customWidth="1"/>
    <col min="7" max="7" width="13.7265625" customWidth="1"/>
    <col min="8" max="8" width="1.26953125" customWidth="1"/>
  </cols>
  <sheetData>
    <row r="1" spans="1:8" ht="39.75" customHeight="1">
      <c r="A1" s="171" t="s">
        <v>396</v>
      </c>
      <c r="B1" s="172"/>
      <c r="C1" s="173"/>
      <c r="D1" s="173"/>
      <c r="E1" s="173"/>
      <c r="F1" s="173"/>
      <c r="G1" s="174"/>
      <c r="H1" s="19"/>
    </row>
    <row r="2" spans="1:8" ht="34.5" customHeight="1">
      <c r="A2" s="142" t="s">
        <v>491</v>
      </c>
      <c r="B2" s="143"/>
      <c r="C2" s="144"/>
      <c r="D2" s="81"/>
      <c r="E2" s="81"/>
      <c r="F2" s="81"/>
      <c r="G2" s="81" t="s">
        <v>1</v>
      </c>
      <c r="H2" s="19"/>
    </row>
    <row r="3" spans="1:8" ht="21.75" customHeight="1">
      <c r="A3" s="121" t="s">
        <v>384</v>
      </c>
      <c r="B3" s="121" t="s">
        <v>159</v>
      </c>
      <c r="C3" s="121" t="s">
        <v>397</v>
      </c>
      <c r="D3" s="176"/>
      <c r="E3" s="176"/>
      <c r="F3" s="176"/>
      <c r="G3" s="176"/>
      <c r="H3" s="23"/>
    </row>
    <row r="4" spans="1:8" ht="21" customHeight="1">
      <c r="A4" s="176"/>
      <c r="B4" s="176"/>
      <c r="C4" s="121" t="s">
        <v>7</v>
      </c>
      <c r="D4" s="121" t="s">
        <v>190</v>
      </c>
      <c r="E4" s="121" t="s">
        <v>187</v>
      </c>
      <c r="F4" s="121" t="s">
        <v>398</v>
      </c>
      <c r="G4" s="176"/>
      <c r="H4" s="23"/>
    </row>
    <row r="5" spans="1:8" ht="27" customHeight="1">
      <c r="A5" s="176"/>
      <c r="B5" s="176"/>
      <c r="C5" s="176"/>
      <c r="D5" s="176"/>
      <c r="E5" s="176"/>
      <c r="F5" s="8" t="s">
        <v>193</v>
      </c>
      <c r="G5" s="8" t="s">
        <v>399</v>
      </c>
      <c r="H5" s="23"/>
    </row>
    <row r="6" spans="1:8" ht="19.5" customHeight="1">
      <c r="A6" s="82">
        <v>1</v>
      </c>
      <c r="B6" s="82">
        <v>2</v>
      </c>
      <c r="C6" s="82">
        <v>4</v>
      </c>
      <c r="D6" s="82">
        <v>5</v>
      </c>
      <c r="E6" s="82">
        <v>6</v>
      </c>
      <c r="F6" s="82">
        <v>7</v>
      </c>
      <c r="G6" s="82">
        <v>8</v>
      </c>
      <c r="H6" s="23"/>
    </row>
    <row r="7" spans="1:8" ht="18" customHeight="1">
      <c r="A7" s="175" t="s">
        <v>7</v>
      </c>
      <c r="B7" s="176"/>
      <c r="C7" s="83">
        <v>0</v>
      </c>
      <c r="D7" s="83"/>
      <c r="E7" s="83"/>
      <c r="F7" s="83"/>
      <c r="G7" s="83"/>
      <c r="H7" s="1"/>
    </row>
    <row r="8" spans="1:8" ht="18" customHeight="1">
      <c r="A8" s="84"/>
      <c r="B8" s="84"/>
      <c r="C8" s="85"/>
      <c r="D8" s="85"/>
      <c r="E8" s="85"/>
      <c r="F8" s="85"/>
      <c r="G8" s="85"/>
      <c r="H8" s="1"/>
    </row>
    <row r="9" spans="1:8" ht="21" customHeight="1">
      <c r="A9" s="86"/>
      <c r="B9" s="86"/>
      <c r="C9" s="86"/>
      <c r="D9" s="86"/>
      <c r="E9" s="86"/>
      <c r="F9" s="86"/>
      <c r="G9" s="86"/>
      <c r="H9" s="19"/>
    </row>
  </sheetData>
  <mergeCells count="10">
    <mergeCell ref="A1:G1"/>
    <mergeCell ref="A7:B7"/>
    <mergeCell ref="D4:D5"/>
    <mergeCell ref="E4:E5"/>
    <mergeCell ref="F4:G4"/>
    <mergeCell ref="C4:C5"/>
    <mergeCell ref="C3:G3"/>
    <mergeCell ref="B3:B5"/>
    <mergeCell ref="A3:A5"/>
    <mergeCell ref="A2:C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1.xml><?xml version="1.0" encoding="utf-8"?>
<worksheet xmlns="http://schemas.openxmlformats.org/spreadsheetml/2006/main" xmlns:r="http://schemas.openxmlformats.org/officeDocument/2006/relationships">
  <sheetPr>
    <pageSetUpPr fitToPage="1"/>
  </sheetPr>
  <dimension ref="A1:AV10"/>
  <sheetViews>
    <sheetView workbookViewId="0">
      <selection activeCell="A2" sqref="A2:C2"/>
    </sheetView>
  </sheetViews>
  <sheetFormatPr defaultRowHeight="14"/>
  <cols>
    <col min="1" max="1" width="8.6328125" customWidth="1"/>
    <col min="2" max="2" width="18" customWidth="1"/>
    <col min="3" max="3" width="36.90625" customWidth="1"/>
    <col min="4" max="4" width="10.36328125" customWidth="1"/>
    <col min="5" max="5" width="10" customWidth="1"/>
    <col min="6" max="6" width="6.7265625" customWidth="1"/>
    <col min="7" max="7" width="6.453125" customWidth="1"/>
    <col min="8" max="8" width="6.36328125" customWidth="1"/>
    <col min="9" max="9" width="5.90625" customWidth="1"/>
    <col min="10" max="31" width="5.08984375" customWidth="1"/>
    <col min="32" max="32" width="6.6328125" customWidth="1"/>
    <col min="33" max="33" width="5.08984375" customWidth="1"/>
    <col min="34" max="34" width="6.6328125" customWidth="1"/>
    <col min="35" max="47" width="5.08984375" customWidth="1"/>
    <col min="48" max="48" width="1.26953125" customWidth="1"/>
  </cols>
  <sheetData>
    <row r="1" spans="1:48" ht="42.75" customHeight="1">
      <c r="A1" s="178" t="s">
        <v>400</v>
      </c>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c r="AS1" s="151"/>
      <c r="AT1" s="151"/>
      <c r="AU1" s="152"/>
      <c r="AV1" s="87"/>
    </row>
    <row r="2" spans="1:48" ht="42.75" customHeight="1">
      <c r="A2" s="177" t="s">
        <v>491</v>
      </c>
      <c r="B2" s="155"/>
      <c r="C2" s="155"/>
      <c r="D2" s="3"/>
      <c r="E2" s="3"/>
      <c r="F2" s="41"/>
      <c r="G2" s="41"/>
      <c r="H2" s="41"/>
      <c r="I2" s="51"/>
      <c r="J2" s="51"/>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51"/>
      <c r="AV2" s="87"/>
    </row>
    <row r="3" spans="1:48" ht="26.25" customHeight="1">
      <c r="A3" s="121" t="s">
        <v>158</v>
      </c>
      <c r="B3" s="121" t="s">
        <v>159</v>
      </c>
      <c r="C3" s="121" t="s">
        <v>401</v>
      </c>
      <c r="D3" s="121" t="s">
        <v>97</v>
      </c>
      <c r="E3" s="121" t="s">
        <v>402</v>
      </c>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88"/>
    </row>
    <row r="4" spans="1:48" ht="26.25" customHeight="1">
      <c r="A4" s="121"/>
      <c r="B4" s="121"/>
      <c r="C4" s="121"/>
      <c r="D4" s="121"/>
      <c r="E4" s="121" t="s">
        <v>98</v>
      </c>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t="s">
        <v>99</v>
      </c>
      <c r="AG4" s="121"/>
      <c r="AH4" s="121"/>
      <c r="AI4" s="121"/>
      <c r="AJ4" s="121"/>
      <c r="AK4" s="121"/>
      <c r="AL4" s="121"/>
      <c r="AM4" s="121"/>
      <c r="AN4" s="121"/>
      <c r="AO4" s="121"/>
      <c r="AP4" s="121"/>
      <c r="AQ4" s="121"/>
      <c r="AR4" s="121"/>
      <c r="AS4" s="121"/>
      <c r="AT4" s="121"/>
      <c r="AU4" s="121"/>
      <c r="AV4" s="88"/>
    </row>
    <row r="5" spans="1:48" ht="26.25" customHeight="1">
      <c r="A5" s="121"/>
      <c r="B5" s="121"/>
      <c r="C5" s="121"/>
      <c r="D5" s="121"/>
      <c r="E5" s="121" t="s">
        <v>403</v>
      </c>
      <c r="F5" s="121" t="s">
        <v>404</v>
      </c>
      <c r="G5" s="121"/>
      <c r="H5" s="121"/>
      <c r="I5" s="121"/>
      <c r="J5" s="121"/>
      <c r="K5" s="121" t="s">
        <v>405</v>
      </c>
      <c r="L5" s="121"/>
      <c r="M5" s="121"/>
      <c r="N5" s="121"/>
      <c r="O5" s="121"/>
      <c r="P5" s="121"/>
      <c r="Q5" s="121"/>
      <c r="R5" s="121"/>
      <c r="S5" s="121"/>
      <c r="T5" s="121"/>
      <c r="U5" s="121"/>
      <c r="V5" s="121" t="s">
        <v>406</v>
      </c>
      <c r="W5" s="121"/>
      <c r="X5" s="121"/>
      <c r="Y5" s="121"/>
      <c r="Z5" s="121" t="s">
        <v>105</v>
      </c>
      <c r="AA5" s="121"/>
      <c r="AB5" s="121"/>
      <c r="AC5" s="121"/>
      <c r="AD5" s="121"/>
      <c r="AE5" s="121"/>
      <c r="AF5" s="121" t="s">
        <v>403</v>
      </c>
      <c r="AG5" s="121" t="s">
        <v>404</v>
      </c>
      <c r="AH5" s="121" t="s">
        <v>407</v>
      </c>
      <c r="AI5" s="121" t="s">
        <v>408</v>
      </c>
      <c r="AJ5" s="121" t="s">
        <v>409</v>
      </c>
      <c r="AK5" s="121" t="s">
        <v>406</v>
      </c>
      <c r="AL5" s="121" t="s">
        <v>410</v>
      </c>
      <c r="AM5" s="121" t="s">
        <v>411</v>
      </c>
      <c r="AN5" s="121" t="s">
        <v>412</v>
      </c>
      <c r="AO5" s="121" t="s">
        <v>413</v>
      </c>
      <c r="AP5" s="121" t="s">
        <v>414</v>
      </c>
      <c r="AQ5" s="121" t="s">
        <v>415</v>
      </c>
      <c r="AR5" s="121" t="s">
        <v>416</v>
      </c>
      <c r="AS5" s="121" t="s">
        <v>218</v>
      </c>
      <c r="AT5" s="121" t="s">
        <v>223</v>
      </c>
      <c r="AU5" s="121" t="s">
        <v>229</v>
      </c>
      <c r="AV5" s="88"/>
    </row>
    <row r="6" spans="1:48" ht="42.75" customHeight="1">
      <c r="A6" s="121"/>
      <c r="B6" s="121"/>
      <c r="C6" s="121"/>
      <c r="D6" s="121"/>
      <c r="E6" s="121"/>
      <c r="F6" s="8" t="s">
        <v>403</v>
      </c>
      <c r="G6" s="8" t="s">
        <v>166</v>
      </c>
      <c r="H6" s="8" t="s">
        <v>169</v>
      </c>
      <c r="I6" s="8" t="s">
        <v>172</v>
      </c>
      <c r="J6" s="8" t="s">
        <v>174</v>
      </c>
      <c r="K6" s="8" t="s">
        <v>403</v>
      </c>
      <c r="L6" s="8" t="s">
        <v>177</v>
      </c>
      <c r="M6" s="8" t="s">
        <v>178</v>
      </c>
      <c r="N6" s="8" t="s">
        <v>179</v>
      </c>
      <c r="O6" s="8" t="s">
        <v>417</v>
      </c>
      <c r="P6" s="8" t="s">
        <v>184</v>
      </c>
      <c r="Q6" s="8" t="s">
        <v>187</v>
      </c>
      <c r="R6" s="8" t="s">
        <v>418</v>
      </c>
      <c r="S6" s="8" t="s">
        <v>193</v>
      </c>
      <c r="T6" s="8" t="s">
        <v>196</v>
      </c>
      <c r="U6" s="8" t="s">
        <v>419</v>
      </c>
      <c r="V6" s="8" t="s">
        <v>403</v>
      </c>
      <c r="W6" s="8" t="s">
        <v>103</v>
      </c>
      <c r="X6" s="8" t="s">
        <v>420</v>
      </c>
      <c r="Y6" s="8" t="s">
        <v>421</v>
      </c>
      <c r="Z6" s="8" t="s">
        <v>403</v>
      </c>
      <c r="AA6" s="8" t="s">
        <v>422</v>
      </c>
      <c r="AB6" s="8" t="s">
        <v>423</v>
      </c>
      <c r="AC6" s="8" t="s">
        <v>424</v>
      </c>
      <c r="AD6" s="8" t="s">
        <v>425</v>
      </c>
      <c r="AE6" s="8" t="s">
        <v>426</v>
      </c>
      <c r="AF6" s="121"/>
      <c r="AG6" s="121"/>
      <c r="AH6" s="121"/>
      <c r="AI6" s="121"/>
      <c r="AJ6" s="121"/>
      <c r="AK6" s="121"/>
      <c r="AL6" s="121"/>
      <c r="AM6" s="121"/>
      <c r="AN6" s="121"/>
      <c r="AO6" s="121"/>
      <c r="AP6" s="121"/>
      <c r="AQ6" s="121"/>
      <c r="AR6" s="121"/>
      <c r="AS6" s="121"/>
      <c r="AT6" s="121"/>
      <c r="AU6" s="121"/>
      <c r="AV6" s="88"/>
    </row>
    <row r="7" spans="1:48" ht="26.25" customHeight="1">
      <c r="A7" s="119" t="s">
        <v>7</v>
      </c>
      <c r="B7" s="121"/>
      <c r="C7" s="121"/>
      <c r="D7" s="14">
        <v>0</v>
      </c>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88"/>
    </row>
    <row r="8" spans="1:48" ht="24" customHeight="1">
      <c r="A8" s="12"/>
      <c r="B8" s="12"/>
      <c r="C8" s="12"/>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88"/>
    </row>
    <row r="9" spans="1:48" ht="7.5" customHeight="1">
      <c r="A9" s="89"/>
      <c r="B9" s="89"/>
      <c r="C9" s="89"/>
      <c r="D9" s="89"/>
      <c r="E9" s="89"/>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c r="AN9" s="89"/>
      <c r="AO9" s="89"/>
      <c r="AP9" s="89"/>
      <c r="AQ9" s="89"/>
      <c r="AR9" s="89"/>
      <c r="AS9" s="89"/>
      <c r="AT9" s="89"/>
      <c r="AU9" s="89"/>
      <c r="AV9" s="87"/>
    </row>
    <row r="10" spans="1:48" ht="7.5" customHeight="1">
      <c r="A10" s="19"/>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row>
  </sheetData>
  <mergeCells count="31">
    <mergeCell ref="AU5:AU6"/>
    <mergeCell ref="A7:C7"/>
    <mergeCell ref="AN5:AN6"/>
    <mergeCell ref="AO5:AO6"/>
    <mergeCell ref="AP5:AP6"/>
    <mergeCell ref="AQ5:AQ6"/>
    <mergeCell ref="AR5:AR6"/>
    <mergeCell ref="AI5:AI6"/>
    <mergeCell ref="AJ5:AJ6"/>
    <mergeCell ref="AK5:AK6"/>
    <mergeCell ref="AL5:AL6"/>
    <mergeCell ref="AM5:AM6"/>
    <mergeCell ref="AS5:AS6"/>
    <mergeCell ref="AT5:AT6"/>
    <mergeCell ref="A1:AU1"/>
    <mergeCell ref="A3:A6"/>
    <mergeCell ref="B3:B6"/>
    <mergeCell ref="C3:C6"/>
    <mergeCell ref="D3:D6"/>
    <mergeCell ref="E3:AU3"/>
    <mergeCell ref="E4:AE4"/>
    <mergeCell ref="AF4:AU4"/>
    <mergeCell ref="E5:E6"/>
    <mergeCell ref="F5:J5"/>
    <mergeCell ref="AG5:AG6"/>
    <mergeCell ref="AH5:AH6"/>
    <mergeCell ref="A2:C2"/>
    <mergeCell ref="K5:U5"/>
    <mergeCell ref="V5:Y5"/>
    <mergeCell ref="Z5:AE5"/>
    <mergeCell ref="AF5:AF6"/>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worksheet>
</file>

<file path=xl/worksheets/sheet12.xml><?xml version="1.0" encoding="utf-8"?>
<worksheet xmlns="http://schemas.openxmlformats.org/spreadsheetml/2006/main" xmlns:r="http://schemas.openxmlformats.org/officeDocument/2006/relationships">
  <dimension ref="A1:K7"/>
  <sheetViews>
    <sheetView workbookViewId="0">
      <selection activeCell="A2" sqref="A2:D2"/>
    </sheetView>
  </sheetViews>
  <sheetFormatPr defaultRowHeight="14"/>
  <cols>
    <col min="1" max="1" width="6.6328125" customWidth="1"/>
    <col min="2" max="2" width="4.90625" customWidth="1"/>
    <col min="3" max="3" width="5.453125" customWidth="1"/>
    <col min="4" max="4" width="10.90625" customWidth="1"/>
    <col min="5" max="5" width="9.90625" customWidth="1"/>
    <col min="6" max="6" width="15.90625" customWidth="1"/>
    <col min="7" max="8" width="14.90625" customWidth="1"/>
    <col min="9" max="9" width="14.08984375" customWidth="1"/>
    <col min="10" max="10" width="12.36328125" customWidth="1"/>
    <col min="11" max="11" width="1.26953125" customWidth="1"/>
  </cols>
  <sheetData>
    <row r="1" spans="1:11" ht="29.25" customHeight="1">
      <c r="A1" s="181" t="s">
        <v>427</v>
      </c>
      <c r="B1" s="182"/>
      <c r="C1" s="182"/>
      <c r="D1" s="182"/>
      <c r="E1" s="182"/>
      <c r="F1" s="182"/>
      <c r="G1" s="182"/>
      <c r="H1" s="182"/>
      <c r="I1" s="182"/>
      <c r="J1" s="183"/>
      <c r="K1" s="90"/>
    </row>
    <row r="2" spans="1:11" ht="15.75" customHeight="1">
      <c r="A2" s="179" t="s">
        <v>491</v>
      </c>
      <c r="B2" s="179"/>
      <c r="C2" s="179"/>
      <c r="D2" s="179"/>
      <c r="E2" s="91"/>
      <c r="F2" s="91"/>
      <c r="G2" s="91"/>
      <c r="H2" s="91"/>
      <c r="I2" s="92"/>
      <c r="J2" s="92" t="s">
        <v>1</v>
      </c>
      <c r="K2" s="90"/>
    </row>
    <row r="3" spans="1:11" ht="16.5" customHeight="1">
      <c r="A3" s="180" t="s">
        <v>93</v>
      </c>
      <c r="B3" s="180"/>
      <c r="C3" s="180"/>
      <c r="D3" s="180" t="s">
        <v>95</v>
      </c>
      <c r="E3" s="180" t="s">
        <v>384</v>
      </c>
      <c r="F3" s="180" t="s">
        <v>159</v>
      </c>
      <c r="G3" s="180" t="s">
        <v>385</v>
      </c>
      <c r="H3" s="180" t="s">
        <v>386</v>
      </c>
      <c r="I3" s="180" t="s">
        <v>387</v>
      </c>
      <c r="J3" s="180" t="s">
        <v>5</v>
      </c>
      <c r="K3" s="94"/>
    </row>
    <row r="4" spans="1:11" ht="34.5" customHeight="1">
      <c r="A4" s="93" t="s">
        <v>100</v>
      </c>
      <c r="B4" s="93" t="s">
        <v>101</v>
      </c>
      <c r="C4" s="93" t="s">
        <v>102</v>
      </c>
      <c r="D4" s="180"/>
      <c r="E4" s="180"/>
      <c r="F4" s="180"/>
      <c r="G4" s="180"/>
      <c r="H4" s="180"/>
      <c r="I4" s="180"/>
      <c r="J4" s="180"/>
      <c r="K4" s="94"/>
    </row>
    <row r="5" spans="1:11" ht="22.5" customHeight="1">
      <c r="A5" s="180" t="s">
        <v>7</v>
      </c>
      <c r="B5" s="180"/>
      <c r="C5" s="180"/>
      <c r="D5" s="180"/>
      <c r="E5" s="180"/>
      <c r="F5" s="180"/>
      <c r="G5" s="95"/>
      <c r="H5" s="95"/>
      <c r="I5" s="95"/>
      <c r="J5" s="95">
        <v>0</v>
      </c>
      <c r="K5" s="94"/>
    </row>
    <row r="6" spans="1:11" ht="18" customHeight="1">
      <c r="A6" s="96"/>
      <c r="B6" s="96"/>
      <c r="C6" s="96"/>
      <c r="D6" s="96"/>
      <c r="E6" s="96"/>
      <c r="F6" s="96"/>
      <c r="G6" s="96"/>
      <c r="H6" s="96"/>
      <c r="I6" s="96"/>
      <c r="J6" s="97"/>
      <c r="K6" s="94"/>
    </row>
    <row r="7" spans="1:11" ht="7.5" customHeight="1">
      <c r="A7" s="98"/>
      <c r="B7" s="98"/>
      <c r="C7" s="98"/>
      <c r="D7" s="98"/>
      <c r="E7" s="98"/>
      <c r="F7" s="98"/>
      <c r="G7" s="98"/>
      <c r="H7" s="98"/>
      <c r="I7" s="98"/>
      <c r="J7" s="98"/>
      <c r="K7" s="90"/>
    </row>
  </sheetData>
  <mergeCells count="11">
    <mergeCell ref="J3:J4"/>
    <mergeCell ref="A2:D2"/>
    <mergeCell ref="A5:F5"/>
    <mergeCell ref="A1:J1"/>
    <mergeCell ref="A3:C3"/>
    <mergeCell ref="D3:D4"/>
    <mergeCell ref="E3:E4"/>
    <mergeCell ref="F3:F4"/>
    <mergeCell ref="G3:G4"/>
    <mergeCell ref="H3:H4"/>
    <mergeCell ref="I3:I4"/>
  </mergeCells>
  <phoneticPr fontId="1" type="noConversion"/>
  <pageMargins left="0.72403150000000005" right="0.72403150000000005" top="0.96025196999999995" bottom="0.96025196999999995" header="0.3" footer="0.3"/>
  <pageSetup paperSize="9" orientation="portrait"/>
  <headerFooter>
    <oddFooter>&amp;C第&amp;P页, 共&amp;N页</oddFooter>
  </headerFooter>
</worksheet>
</file>

<file path=xl/worksheets/sheet13.xml><?xml version="1.0" encoding="utf-8"?>
<worksheet xmlns="http://schemas.openxmlformats.org/spreadsheetml/2006/main" xmlns:r="http://schemas.openxmlformats.org/officeDocument/2006/relationships">
  <sheetPr>
    <pageSetUpPr fitToPage="1"/>
  </sheetPr>
  <dimension ref="A1:E23"/>
  <sheetViews>
    <sheetView workbookViewId="0">
      <selection activeCell="A2" sqref="A2:C2"/>
    </sheetView>
  </sheetViews>
  <sheetFormatPr defaultRowHeight="14"/>
  <cols>
    <col min="1" max="1" width="8.453125" customWidth="1"/>
    <col min="2" max="2" width="9.36328125" customWidth="1"/>
    <col min="3" max="3" width="24.26953125" customWidth="1"/>
    <col min="4" max="4" width="15.36328125" customWidth="1"/>
    <col min="5" max="5" width="1.26953125" customWidth="1"/>
  </cols>
  <sheetData>
    <row r="1" spans="1:5" ht="44.25" customHeight="1">
      <c r="A1" s="156" t="s">
        <v>428</v>
      </c>
      <c r="B1" s="184"/>
      <c r="C1" s="184"/>
      <c r="D1" s="185"/>
      <c r="E1" s="100"/>
    </row>
    <row r="2" spans="1:5" ht="33" customHeight="1">
      <c r="A2" s="186" t="s">
        <v>491</v>
      </c>
      <c r="B2" s="187"/>
      <c r="C2" s="188"/>
      <c r="D2" s="101" t="s">
        <v>1</v>
      </c>
      <c r="E2" s="100"/>
    </row>
    <row r="3" spans="1:5" ht="13.5" customHeight="1">
      <c r="A3" s="189" t="s">
        <v>93</v>
      </c>
      <c r="B3" s="190"/>
      <c r="C3" s="191" t="s">
        <v>96</v>
      </c>
      <c r="D3" s="191" t="s">
        <v>429</v>
      </c>
      <c r="E3" s="99"/>
    </row>
    <row r="4" spans="1:5" ht="18.75" customHeight="1">
      <c r="A4" s="102" t="s">
        <v>100</v>
      </c>
      <c r="B4" s="102" t="s">
        <v>101</v>
      </c>
      <c r="C4" s="190"/>
      <c r="D4" s="190"/>
      <c r="E4" s="99"/>
    </row>
    <row r="5" spans="1:5" ht="15.75" customHeight="1">
      <c r="A5" s="104">
        <v>302</v>
      </c>
      <c r="B5" s="103" t="s">
        <v>117</v>
      </c>
      <c r="C5" s="105" t="s">
        <v>270</v>
      </c>
      <c r="D5" s="106">
        <v>6.54</v>
      </c>
      <c r="E5" s="99"/>
    </row>
    <row r="6" spans="1:5" ht="15.75" customHeight="1">
      <c r="A6" s="104">
        <v>302</v>
      </c>
      <c r="B6" s="103" t="s">
        <v>168</v>
      </c>
      <c r="C6" s="105" t="s">
        <v>273</v>
      </c>
      <c r="D6" s="106"/>
      <c r="E6" s="99"/>
    </row>
    <row r="7" spans="1:5" ht="15.75" customHeight="1">
      <c r="A7" s="104">
        <v>302</v>
      </c>
      <c r="B7" s="103" t="s">
        <v>112</v>
      </c>
      <c r="C7" s="105" t="s">
        <v>280</v>
      </c>
      <c r="D7" s="106">
        <v>0.1</v>
      </c>
      <c r="E7" s="99"/>
    </row>
    <row r="8" spans="1:5" ht="19.5" customHeight="1">
      <c r="A8" s="104">
        <v>302</v>
      </c>
      <c r="B8" s="103" t="s">
        <v>186</v>
      </c>
      <c r="C8" s="105" t="s">
        <v>282</v>
      </c>
      <c r="D8" s="106">
        <v>1</v>
      </c>
      <c r="E8" s="99"/>
    </row>
    <row r="9" spans="1:5" ht="15.75" customHeight="1">
      <c r="A9" s="104">
        <v>302</v>
      </c>
      <c r="B9" s="103" t="s">
        <v>189</v>
      </c>
      <c r="C9" s="105" t="s">
        <v>284</v>
      </c>
      <c r="D9" s="106">
        <v>1.02</v>
      </c>
      <c r="E9" s="99"/>
    </row>
    <row r="10" spans="1:5" ht="15.75" customHeight="1">
      <c r="A10" s="104">
        <v>302</v>
      </c>
      <c r="B10" s="103" t="s">
        <v>192</v>
      </c>
      <c r="C10" s="105" t="s">
        <v>286</v>
      </c>
      <c r="D10" s="106"/>
      <c r="E10" s="99"/>
    </row>
    <row r="11" spans="1:5" ht="15.75" customHeight="1">
      <c r="A11" s="104">
        <v>302</v>
      </c>
      <c r="B11" s="103" t="s">
        <v>195</v>
      </c>
      <c r="C11" s="105" t="s">
        <v>288</v>
      </c>
      <c r="D11" s="106"/>
      <c r="E11" s="99"/>
    </row>
    <row r="12" spans="1:5" ht="15.75" customHeight="1">
      <c r="A12" s="104">
        <v>302</v>
      </c>
      <c r="B12" s="104">
        <v>11</v>
      </c>
      <c r="C12" s="105" t="s">
        <v>290</v>
      </c>
      <c r="D12" s="106">
        <v>1</v>
      </c>
      <c r="E12" s="99"/>
    </row>
    <row r="13" spans="1:5" ht="15.75" customHeight="1">
      <c r="A13" s="104">
        <v>302</v>
      </c>
      <c r="B13" s="104">
        <v>13</v>
      </c>
      <c r="C13" s="105" t="s">
        <v>196</v>
      </c>
      <c r="D13" s="106"/>
      <c r="E13" s="99"/>
    </row>
    <row r="14" spans="1:5" ht="15.75" customHeight="1">
      <c r="A14" s="104">
        <v>302</v>
      </c>
      <c r="B14" s="104">
        <v>15</v>
      </c>
      <c r="C14" s="105" t="s">
        <v>178</v>
      </c>
      <c r="D14" s="106"/>
      <c r="E14" s="99"/>
    </row>
    <row r="15" spans="1:5" ht="15.75" customHeight="1">
      <c r="A15" s="104">
        <v>302</v>
      </c>
      <c r="B15" s="104">
        <v>18</v>
      </c>
      <c r="C15" s="105" t="s">
        <v>182</v>
      </c>
      <c r="D15" s="106"/>
      <c r="E15" s="99"/>
    </row>
    <row r="16" spans="1:5" ht="15.75" customHeight="1">
      <c r="A16" s="104">
        <v>302</v>
      </c>
      <c r="B16" s="104">
        <v>24</v>
      </c>
      <c r="C16" s="105" t="s">
        <v>302</v>
      </c>
      <c r="D16" s="106"/>
      <c r="E16" s="99"/>
    </row>
    <row r="17" spans="1:5" ht="15.75" customHeight="1">
      <c r="A17" s="104">
        <v>310</v>
      </c>
      <c r="B17" s="103" t="s">
        <v>168</v>
      </c>
      <c r="C17" s="105" t="s">
        <v>430</v>
      </c>
      <c r="D17" s="106"/>
      <c r="E17" s="99"/>
    </row>
    <row r="18" spans="1:5" ht="15.75" customHeight="1">
      <c r="A18" s="104">
        <v>302</v>
      </c>
      <c r="B18" s="104">
        <v>29</v>
      </c>
      <c r="C18" s="105" t="s">
        <v>311</v>
      </c>
      <c r="D18" s="106">
        <v>1.96</v>
      </c>
      <c r="E18" s="99"/>
    </row>
    <row r="19" spans="1:5" ht="15.75" customHeight="1">
      <c r="A19" s="104">
        <v>302</v>
      </c>
      <c r="B19" s="104">
        <v>31</v>
      </c>
      <c r="C19" s="105" t="s">
        <v>193</v>
      </c>
      <c r="D19" s="106"/>
      <c r="E19" s="99"/>
    </row>
    <row r="20" spans="1:5" ht="14.25" customHeight="1">
      <c r="A20" s="103"/>
      <c r="B20" s="103"/>
      <c r="C20" s="103"/>
      <c r="D20" s="106"/>
      <c r="E20" s="99"/>
    </row>
    <row r="21" spans="1:5" ht="14.25" customHeight="1">
      <c r="A21" s="103"/>
      <c r="B21" s="103"/>
      <c r="C21" s="103"/>
      <c r="D21" s="106"/>
      <c r="E21" s="99"/>
    </row>
    <row r="22" spans="1:5" ht="14.25" customHeight="1">
      <c r="A22" s="103"/>
      <c r="B22" s="103"/>
      <c r="C22" s="107" t="s">
        <v>431</v>
      </c>
      <c r="D22" s="106">
        <v>11.62</v>
      </c>
      <c r="E22" s="99"/>
    </row>
    <row r="23" spans="1:5" ht="7.5" customHeight="1">
      <c r="A23" s="108"/>
      <c r="B23" s="108"/>
      <c r="C23" s="108"/>
      <c r="D23" s="108"/>
      <c r="E23" s="100"/>
    </row>
  </sheetData>
  <mergeCells count="5">
    <mergeCell ref="A1:D1"/>
    <mergeCell ref="A2:C2"/>
    <mergeCell ref="A3:B3"/>
    <mergeCell ref="C3:C4"/>
    <mergeCell ref="D3:D4"/>
  </mergeCells>
  <phoneticPr fontId="1" type="noConversion"/>
  <pageMargins left="0.64529133999999999" right="0.64529133999999999" top="0.88151181000000001" bottom="0.88151181000000001" header="0.3" footer="0.3"/>
  <pageSetup paperSize="9" orientation="landscape"/>
  <headerFooter>
    <oddFooter>&amp;C第&amp;P页, 共&amp;N页</oddFooter>
  </headerFooter>
  <ignoredErrors>
    <ignoredError sqref="B5 B6 B7 B8 B9 B10 B11 B17" numberStoredAsText="1"/>
  </ignoredErrors>
</worksheet>
</file>

<file path=xl/worksheets/sheet14.xml><?xml version="1.0" encoding="utf-8"?>
<worksheet xmlns="http://schemas.openxmlformats.org/spreadsheetml/2006/main" xmlns:r="http://schemas.openxmlformats.org/officeDocument/2006/relationships">
  <dimension ref="A1:I8"/>
  <sheetViews>
    <sheetView workbookViewId="0">
      <selection activeCell="A2" sqref="A2:B2"/>
    </sheetView>
  </sheetViews>
  <sheetFormatPr defaultRowHeight="14"/>
  <cols>
    <col min="1" max="1" width="12.90625" customWidth="1"/>
    <col min="2" max="2" width="22" customWidth="1"/>
    <col min="3" max="3" width="23.08984375" customWidth="1"/>
    <col min="4" max="4" width="12" customWidth="1"/>
    <col min="5" max="5" width="10.7265625" customWidth="1"/>
    <col min="6" max="6" width="11.26953125" customWidth="1"/>
    <col min="7" max="8" width="11.90625" customWidth="1"/>
    <col min="9" max="9" width="1.26953125" customWidth="1"/>
  </cols>
  <sheetData>
    <row r="1" spans="1:9" ht="29.25" customHeight="1">
      <c r="A1" s="171" t="s">
        <v>432</v>
      </c>
      <c r="B1" s="173"/>
      <c r="C1" s="173"/>
      <c r="D1" s="173"/>
      <c r="E1" s="173"/>
      <c r="F1" s="173"/>
      <c r="G1" s="173"/>
      <c r="H1" s="174"/>
      <c r="I1" s="109"/>
    </row>
    <row r="2" spans="1:9" ht="18" customHeight="1">
      <c r="A2" s="194" t="s">
        <v>491</v>
      </c>
      <c r="B2" s="194"/>
      <c r="C2" s="81"/>
      <c r="D2" s="81"/>
      <c r="E2" s="81"/>
      <c r="F2" s="81"/>
      <c r="G2" s="81"/>
      <c r="H2" s="81" t="s">
        <v>1</v>
      </c>
      <c r="I2" s="109"/>
    </row>
    <row r="3" spans="1:9" ht="23.25" customHeight="1">
      <c r="A3" s="193" t="s">
        <v>384</v>
      </c>
      <c r="B3" s="193" t="s">
        <v>159</v>
      </c>
      <c r="C3" s="193" t="s">
        <v>433</v>
      </c>
      <c r="D3" s="193" t="s">
        <v>434</v>
      </c>
      <c r="E3" s="192"/>
      <c r="F3" s="193" t="s">
        <v>435</v>
      </c>
      <c r="G3" s="193" t="s">
        <v>5</v>
      </c>
      <c r="H3" s="193" t="s">
        <v>436</v>
      </c>
      <c r="I3" s="80"/>
    </row>
    <row r="4" spans="1:9" ht="30" customHeight="1">
      <c r="A4" s="192"/>
      <c r="B4" s="192"/>
      <c r="C4" s="192"/>
      <c r="D4" s="110" t="s">
        <v>437</v>
      </c>
      <c r="E4" s="110" t="s">
        <v>438</v>
      </c>
      <c r="F4" s="192"/>
      <c r="G4" s="192"/>
      <c r="H4" s="192"/>
      <c r="I4" s="80"/>
    </row>
    <row r="5" spans="1:9" ht="18" customHeight="1">
      <c r="A5" s="82">
        <v>1</v>
      </c>
      <c r="B5" s="82">
        <v>2</v>
      </c>
      <c r="C5" s="82">
        <v>3</v>
      </c>
      <c r="D5" s="82">
        <v>4</v>
      </c>
      <c r="E5" s="82">
        <v>5</v>
      </c>
      <c r="F5" s="82">
        <v>6</v>
      </c>
      <c r="G5" s="82">
        <v>7</v>
      </c>
      <c r="H5" s="82">
        <v>8</v>
      </c>
      <c r="I5" s="80"/>
    </row>
    <row r="6" spans="1:9" ht="18" customHeight="1">
      <c r="A6" s="176" t="s">
        <v>7</v>
      </c>
      <c r="B6" s="192"/>
      <c r="C6" s="192"/>
      <c r="D6" s="192"/>
      <c r="E6" s="192"/>
      <c r="F6" s="192"/>
      <c r="G6" s="111">
        <v>0</v>
      </c>
      <c r="H6" s="111">
        <v>0</v>
      </c>
      <c r="I6" s="80"/>
    </row>
    <row r="7" spans="1:9" ht="18" customHeight="1">
      <c r="A7" s="84"/>
      <c r="B7" s="84"/>
      <c r="C7" s="84"/>
      <c r="D7" s="84"/>
      <c r="E7" s="84"/>
      <c r="F7" s="84"/>
      <c r="G7" s="112"/>
      <c r="H7" s="112"/>
      <c r="I7" s="113"/>
    </row>
    <row r="8" spans="1:9" ht="18" customHeight="1">
      <c r="A8" s="86"/>
      <c r="B8" s="86"/>
      <c r="C8" s="86"/>
      <c r="D8" s="86"/>
      <c r="E8" s="86"/>
      <c r="F8" s="86"/>
      <c r="G8" s="86"/>
      <c r="H8" s="86"/>
      <c r="I8" s="109"/>
    </row>
  </sheetData>
  <mergeCells count="10">
    <mergeCell ref="A6:F6"/>
    <mergeCell ref="A1:H1"/>
    <mergeCell ref="A3:A4"/>
    <mergeCell ref="B3:B4"/>
    <mergeCell ref="C3:C4"/>
    <mergeCell ref="D3:E3"/>
    <mergeCell ref="F3:F4"/>
    <mergeCell ref="G3:G4"/>
    <mergeCell ref="H3:H4"/>
    <mergeCell ref="A2:B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5.xml><?xml version="1.0" encoding="utf-8"?>
<worksheet xmlns="http://schemas.openxmlformats.org/spreadsheetml/2006/main" xmlns:r="http://schemas.openxmlformats.org/officeDocument/2006/relationships">
  <dimension ref="A1:C22"/>
  <sheetViews>
    <sheetView workbookViewId="0">
      <selection activeCell="A2" sqref="A2"/>
    </sheetView>
  </sheetViews>
  <sheetFormatPr defaultRowHeight="14"/>
  <cols>
    <col min="1" max="1" width="56.7265625" customWidth="1"/>
    <col min="2" max="2" width="30.6328125" customWidth="1"/>
    <col min="3" max="3" width="1.26953125" customWidth="1"/>
  </cols>
  <sheetData>
    <row r="1" spans="1:3" ht="48" customHeight="1">
      <c r="A1" s="197" t="s">
        <v>439</v>
      </c>
      <c r="B1" s="198"/>
      <c r="C1" s="19"/>
    </row>
    <row r="2" spans="1:3" ht="14.25" customHeight="1">
      <c r="A2" s="3" t="s">
        <v>492</v>
      </c>
      <c r="B2" s="114" t="s">
        <v>1</v>
      </c>
      <c r="C2" s="19"/>
    </row>
    <row r="3" spans="1:3" ht="14.25" customHeight="1">
      <c r="A3" s="27" t="s">
        <v>4</v>
      </c>
      <c r="B3" s="27" t="s">
        <v>440</v>
      </c>
      <c r="C3" s="23"/>
    </row>
    <row r="4" spans="1:3" ht="14.25" customHeight="1">
      <c r="A4" s="115" t="s">
        <v>441</v>
      </c>
      <c r="B4" s="116">
        <f>SUM(B5)</f>
        <v>0</v>
      </c>
      <c r="C4" s="23"/>
    </row>
    <row r="5" spans="1:3" ht="14.25" customHeight="1">
      <c r="A5" s="115" t="s">
        <v>442</v>
      </c>
      <c r="B5" s="117">
        <f>SUM(B6:B10)</f>
        <v>0</v>
      </c>
      <c r="C5" s="23"/>
    </row>
    <row r="6" spans="1:3" ht="14.25" customHeight="1">
      <c r="A6" s="115" t="s">
        <v>443</v>
      </c>
      <c r="B6" s="115"/>
      <c r="C6" s="23"/>
    </row>
    <row r="7" spans="1:3" ht="14.25" customHeight="1">
      <c r="A7" s="115" t="s">
        <v>444</v>
      </c>
      <c r="B7" s="115"/>
      <c r="C7" s="23"/>
    </row>
    <row r="8" spans="1:3" ht="14.25" customHeight="1">
      <c r="A8" s="115" t="s">
        <v>445</v>
      </c>
      <c r="B8" s="115"/>
      <c r="C8" s="23"/>
    </row>
    <row r="9" spans="1:3" ht="14.25" customHeight="1">
      <c r="A9" s="115" t="s">
        <v>446</v>
      </c>
      <c r="B9" s="115"/>
      <c r="C9" s="23"/>
    </row>
    <row r="10" spans="1:3" ht="14.25" customHeight="1">
      <c r="A10" s="115" t="s">
        <v>447</v>
      </c>
      <c r="B10" s="115"/>
      <c r="C10" s="23"/>
    </row>
    <row r="11" spans="1:3" ht="14.25" customHeight="1">
      <c r="A11" s="115"/>
      <c r="B11" s="115"/>
      <c r="C11" s="23"/>
    </row>
    <row r="12" spans="1:3" ht="14.25" customHeight="1">
      <c r="A12" s="115"/>
      <c r="B12" s="115"/>
      <c r="C12" s="23"/>
    </row>
    <row r="13" spans="1:3" ht="14.25" customHeight="1">
      <c r="A13" s="115"/>
      <c r="B13" s="115"/>
      <c r="C13" s="23"/>
    </row>
    <row r="14" spans="1:3" ht="14.25" customHeight="1">
      <c r="A14" s="118" t="s">
        <v>448</v>
      </c>
      <c r="B14" s="117">
        <f>B4</f>
        <v>0</v>
      </c>
      <c r="C14" s="23"/>
    </row>
    <row r="15" spans="1:3" ht="14.25" customHeight="1">
      <c r="A15" s="115" t="s">
        <v>449</v>
      </c>
      <c r="B15" s="116">
        <f>B16</f>
        <v>0</v>
      </c>
      <c r="C15" s="23"/>
    </row>
    <row r="16" spans="1:3" ht="14.25" customHeight="1">
      <c r="A16" s="115" t="s">
        <v>450</v>
      </c>
      <c r="B16" s="117">
        <f>B17</f>
        <v>0</v>
      </c>
      <c r="C16" s="23"/>
    </row>
    <row r="17" spans="1:3" ht="14.25" customHeight="1">
      <c r="A17" s="115" t="s">
        <v>451</v>
      </c>
      <c r="B17" s="115"/>
      <c r="C17" s="23"/>
    </row>
    <row r="18" spans="1:3" ht="14.25" customHeight="1">
      <c r="A18" s="115"/>
      <c r="B18" s="115"/>
      <c r="C18" s="23"/>
    </row>
    <row r="19" spans="1:3" ht="14.25" customHeight="1">
      <c r="A19" s="115"/>
      <c r="B19" s="115"/>
      <c r="C19" s="23"/>
    </row>
    <row r="20" spans="1:3" ht="14.25" customHeight="1">
      <c r="A20" s="115"/>
      <c r="B20" s="115"/>
      <c r="C20" s="23"/>
    </row>
    <row r="21" spans="1:3" ht="14.25" customHeight="1">
      <c r="A21" s="118" t="s">
        <v>452</v>
      </c>
      <c r="B21" s="116">
        <f>SUM(B14,B15)</f>
        <v>0</v>
      </c>
      <c r="C21" s="23"/>
    </row>
    <row r="22" spans="1:3" ht="14.25" customHeight="1">
      <c r="A22" s="195"/>
      <c r="B22" s="196"/>
      <c r="C22" s="19"/>
    </row>
  </sheetData>
  <mergeCells count="2">
    <mergeCell ref="A22:B22"/>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16.xml><?xml version="1.0" encoding="utf-8"?>
<worksheet xmlns="http://schemas.openxmlformats.org/spreadsheetml/2006/main" xmlns:r="http://schemas.openxmlformats.org/officeDocument/2006/relationships">
  <dimension ref="A1:C43"/>
  <sheetViews>
    <sheetView tabSelected="1" workbookViewId="0">
      <selection activeCell="A2" sqref="A2"/>
    </sheetView>
  </sheetViews>
  <sheetFormatPr defaultRowHeight="14"/>
  <cols>
    <col min="1" max="1" width="56.7265625" customWidth="1"/>
    <col min="2" max="2" width="30.6328125" customWidth="1"/>
    <col min="3" max="3" width="1.26953125" customWidth="1"/>
  </cols>
  <sheetData>
    <row r="1" spans="1:3" ht="35.25" customHeight="1">
      <c r="A1" s="197" t="s">
        <v>453</v>
      </c>
      <c r="B1" s="198"/>
      <c r="C1" s="19"/>
    </row>
    <row r="2" spans="1:3" ht="20.25" customHeight="1">
      <c r="A2" s="3" t="s">
        <v>492</v>
      </c>
      <c r="B2" s="114" t="s">
        <v>1</v>
      </c>
      <c r="C2" s="19"/>
    </row>
    <row r="3" spans="1:3" ht="27.75" customHeight="1">
      <c r="A3" s="27" t="s">
        <v>4</v>
      </c>
      <c r="B3" s="27" t="s">
        <v>440</v>
      </c>
      <c r="C3" s="23"/>
    </row>
    <row r="4" spans="1:3" ht="18.75" customHeight="1">
      <c r="A4" s="115" t="s">
        <v>454</v>
      </c>
      <c r="B4" s="116">
        <f>SUM(B5)</f>
        <v>0</v>
      </c>
      <c r="C4" s="23"/>
    </row>
    <row r="5" spans="1:3" ht="18.75" customHeight="1">
      <c r="A5" s="115" t="s">
        <v>201</v>
      </c>
      <c r="B5" s="117">
        <f>SUM(B6)</f>
        <v>0</v>
      </c>
      <c r="C5" s="23"/>
    </row>
    <row r="6" spans="1:3" ht="18.75" customHeight="1">
      <c r="A6" s="115" t="s">
        <v>455</v>
      </c>
      <c r="B6" s="115"/>
      <c r="C6" s="23"/>
    </row>
    <row r="7" spans="1:3" ht="18.75" customHeight="1">
      <c r="A7" s="115" t="s">
        <v>456</v>
      </c>
      <c r="B7" s="116">
        <f>SUM(B8,B18,B27,B29,B33)</f>
        <v>0</v>
      </c>
      <c r="C7" s="23"/>
    </row>
    <row r="8" spans="1:3" ht="18.75" customHeight="1">
      <c r="A8" s="115" t="s">
        <v>457</v>
      </c>
      <c r="B8" s="117">
        <f>SUM(B9:B17)</f>
        <v>0</v>
      </c>
      <c r="C8" s="23"/>
    </row>
    <row r="9" spans="1:3" ht="18.75" customHeight="1">
      <c r="A9" s="115" t="s">
        <v>458</v>
      </c>
      <c r="B9" s="115"/>
      <c r="C9" s="23"/>
    </row>
    <row r="10" spans="1:3" ht="18.75" customHeight="1">
      <c r="A10" s="115" t="s">
        <v>459</v>
      </c>
      <c r="B10" s="115"/>
      <c r="C10" s="23"/>
    </row>
    <row r="11" spans="1:3" ht="18.75" customHeight="1">
      <c r="A11" s="115" t="s">
        <v>460</v>
      </c>
      <c r="B11" s="115"/>
      <c r="C11" s="23"/>
    </row>
    <row r="12" spans="1:3" ht="18.75" customHeight="1">
      <c r="A12" s="115" t="s">
        <v>461</v>
      </c>
      <c r="B12" s="115"/>
      <c r="C12" s="23"/>
    </row>
    <row r="13" spans="1:3" ht="18.75" customHeight="1">
      <c r="A13" s="115" t="s">
        <v>462</v>
      </c>
      <c r="B13" s="115"/>
      <c r="C13" s="23"/>
    </row>
    <row r="14" spans="1:3" ht="18.75" customHeight="1">
      <c r="A14" s="115" t="s">
        <v>463</v>
      </c>
      <c r="B14" s="115"/>
      <c r="C14" s="23"/>
    </row>
    <row r="15" spans="1:3" ht="18.75" customHeight="1">
      <c r="A15" s="115" t="s">
        <v>464</v>
      </c>
      <c r="B15" s="115"/>
      <c r="C15" s="23"/>
    </row>
    <row r="16" spans="1:3" ht="18.75" customHeight="1">
      <c r="A16" s="115" t="s">
        <v>465</v>
      </c>
      <c r="B16" s="115"/>
      <c r="C16" s="23"/>
    </row>
    <row r="17" spans="1:3" ht="18.75" customHeight="1">
      <c r="A17" s="115" t="s">
        <v>466</v>
      </c>
      <c r="B17" s="115"/>
      <c r="C17" s="23"/>
    </row>
    <row r="18" spans="1:3" ht="18.75" customHeight="1">
      <c r="A18" s="115" t="s">
        <v>467</v>
      </c>
      <c r="B18" s="117">
        <f>SUM(B19:B26)</f>
        <v>0</v>
      </c>
      <c r="C18" s="23"/>
    </row>
    <row r="19" spans="1:3" ht="18.75" customHeight="1">
      <c r="A19" s="115" t="s">
        <v>468</v>
      </c>
      <c r="B19" s="115"/>
      <c r="C19" s="23"/>
    </row>
    <row r="20" spans="1:3" ht="18.75" customHeight="1">
      <c r="A20" s="115" t="s">
        <v>469</v>
      </c>
      <c r="B20" s="115"/>
      <c r="C20" s="23"/>
    </row>
    <row r="21" spans="1:3" ht="18.75" customHeight="1">
      <c r="A21" s="115" t="s">
        <v>470</v>
      </c>
      <c r="B21" s="115"/>
      <c r="C21" s="23"/>
    </row>
    <row r="22" spans="1:3" ht="18.75" customHeight="1">
      <c r="A22" s="115" t="s">
        <v>471</v>
      </c>
      <c r="B22" s="115"/>
      <c r="C22" s="23"/>
    </row>
    <row r="23" spans="1:3" ht="18.75" customHeight="1">
      <c r="A23" s="115" t="s">
        <v>472</v>
      </c>
      <c r="B23" s="115"/>
      <c r="C23" s="23"/>
    </row>
    <row r="24" spans="1:3" ht="18.75" customHeight="1">
      <c r="A24" s="115" t="s">
        <v>473</v>
      </c>
      <c r="B24" s="115"/>
      <c r="C24" s="23"/>
    </row>
    <row r="25" spans="1:3" ht="18.75" customHeight="1">
      <c r="A25" s="115" t="s">
        <v>474</v>
      </c>
      <c r="B25" s="115"/>
      <c r="C25" s="23"/>
    </row>
    <row r="26" spans="1:3" ht="18.75" customHeight="1">
      <c r="A26" s="115" t="s">
        <v>475</v>
      </c>
      <c r="B26" s="115"/>
      <c r="C26" s="23"/>
    </row>
    <row r="27" spans="1:3" ht="18.75" customHeight="1">
      <c r="A27" s="115" t="s">
        <v>476</v>
      </c>
      <c r="B27" s="117">
        <f>B28</f>
        <v>0</v>
      </c>
      <c r="C27" s="23"/>
    </row>
    <row r="28" spans="1:3" ht="18.75" customHeight="1">
      <c r="A28" s="115" t="s">
        <v>477</v>
      </c>
      <c r="B28" s="115"/>
      <c r="C28" s="23"/>
    </row>
    <row r="29" spans="1:3" ht="18.75" customHeight="1">
      <c r="A29" s="115" t="s">
        <v>478</v>
      </c>
      <c r="B29" s="117">
        <f>SUM(B30:B32)</f>
        <v>0</v>
      </c>
      <c r="C29" s="23"/>
    </row>
    <row r="30" spans="1:3" ht="18.75" customHeight="1">
      <c r="A30" s="115" t="s">
        <v>479</v>
      </c>
      <c r="B30" s="115"/>
      <c r="C30" s="23"/>
    </row>
    <row r="31" spans="1:3" ht="18.75" customHeight="1">
      <c r="A31" s="115" t="s">
        <v>480</v>
      </c>
      <c r="B31" s="115"/>
      <c r="C31" s="23"/>
    </row>
    <row r="32" spans="1:3" ht="18.75" customHeight="1">
      <c r="A32" s="115" t="s">
        <v>481</v>
      </c>
      <c r="B32" s="115"/>
      <c r="C32" s="23"/>
    </row>
    <row r="33" spans="1:3" ht="18.75" customHeight="1">
      <c r="A33" s="115" t="s">
        <v>482</v>
      </c>
      <c r="B33" s="117">
        <f>B34</f>
        <v>0</v>
      </c>
      <c r="C33" s="23"/>
    </row>
    <row r="34" spans="1:3" ht="18.75" customHeight="1">
      <c r="A34" s="115" t="s">
        <v>483</v>
      </c>
      <c r="B34" s="115"/>
      <c r="C34" s="23"/>
    </row>
    <row r="35" spans="1:3" ht="18.75" customHeight="1">
      <c r="A35" s="118" t="s">
        <v>484</v>
      </c>
      <c r="B35" s="116">
        <f>SUM(B4,B7)</f>
        <v>0</v>
      </c>
      <c r="C35" s="23"/>
    </row>
    <row r="36" spans="1:3" ht="18.75" customHeight="1">
      <c r="A36" s="115" t="s">
        <v>485</v>
      </c>
      <c r="B36" s="116">
        <f>SUM(B37,B39)</f>
        <v>0</v>
      </c>
      <c r="C36" s="23"/>
    </row>
    <row r="37" spans="1:3" ht="18.75" customHeight="1">
      <c r="A37" s="115" t="s">
        <v>486</v>
      </c>
      <c r="B37" s="117">
        <f>B38</f>
        <v>0</v>
      </c>
      <c r="C37" s="23"/>
    </row>
    <row r="38" spans="1:3" ht="18.75" customHeight="1">
      <c r="A38" s="115" t="s">
        <v>487</v>
      </c>
      <c r="B38" s="115"/>
      <c r="C38" s="23"/>
    </row>
    <row r="39" spans="1:3" ht="18.75" customHeight="1">
      <c r="A39" s="115" t="s">
        <v>488</v>
      </c>
      <c r="B39" s="117">
        <f>B40</f>
        <v>0</v>
      </c>
      <c r="C39" s="23"/>
    </row>
    <row r="40" spans="1:3" ht="18.75" customHeight="1">
      <c r="A40" s="115" t="s">
        <v>489</v>
      </c>
      <c r="B40" s="115"/>
      <c r="C40" s="23"/>
    </row>
    <row r="41" spans="1:3" ht="18.75" customHeight="1">
      <c r="A41" s="115"/>
      <c r="B41" s="115"/>
      <c r="C41" s="23"/>
    </row>
    <row r="42" spans="1:3" ht="18.75" customHeight="1">
      <c r="A42" s="118" t="s">
        <v>490</v>
      </c>
      <c r="B42" s="116">
        <f>SUM(B35:B36)</f>
        <v>0</v>
      </c>
      <c r="C42" s="23"/>
    </row>
    <row r="43" spans="1:3" ht="7.5" customHeight="1">
      <c r="A43" s="30"/>
      <c r="B43" s="30"/>
      <c r="C43" s="19"/>
    </row>
  </sheetData>
  <mergeCells count="1">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C32"/>
  <sheetViews>
    <sheetView workbookViewId="0">
      <selection activeCell="A2" sqref="A2"/>
    </sheetView>
  </sheetViews>
  <sheetFormatPr defaultRowHeight="14"/>
  <cols>
    <col min="1" max="1" width="33.7265625" customWidth="1"/>
    <col min="2" max="2" width="24.6328125" customWidth="1"/>
    <col min="3" max="3" width="1.26953125" customWidth="1"/>
  </cols>
  <sheetData>
    <row r="1" spans="1:3" ht="33" customHeight="1">
      <c r="A1" s="125" t="s">
        <v>65</v>
      </c>
      <c r="B1" s="132"/>
      <c r="C1" s="19"/>
    </row>
    <row r="2" spans="1:3" ht="36" customHeight="1">
      <c r="A2" s="3" t="s">
        <v>492</v>
      </c>
      <c r="B2" s="21" t="s">
        <v>1</v>
      </c>
      <c r="C2" s="19"/>
    </row>
    <row r="3" spans="1:3" ht="24" customHeight="1">
      <c r="A3" s="22" t="s">
        <v>66</v>
      </c>
      <c r="B3" s="22" t="s">
        <v>67</v>
      </c>
      <c r="C3" s="23"/>
    </row>
    <row r="4" spans="1:3" ht="24" customHeight="1">
      <c r="A4" s="22" t="s">
        <v>68</v>
      </c>
      <c r="B4" s="24">
        <v>172.07</v>
      </c>
      <c r="C4" s="23"/>
    </row>
    <row r="5" spans="1:3" ht="24" customHeight="1">
      <c r="A5" s="25" t="s">
        <v>69</v>
      </c>
      <c r="B5" s="24">
        <f>SUM(B6+B13+B18+B19+B20)</f>
        <v>172.07</v>
      </c>
      <c r="C5" s="23"/>
    </row>
    <row r="6" spans="1:3" ht="24" customHeight="1">
      <c r="A6" s="25" t="s">
        <v>70</v>
      </c>
      <c r="B6" s="24">
        <v>172.07</v>
      </c>
      <c r="C6" s="23"/>
    </row>
    <row r="7" spans="1:3" ht="24" customHeight="1">
      <c r="A7" s="25" t="s">
        <v>71</v>
      </c>
      <c r="B7" s="24">
        <v>172.07</v>
      </c>
      <c r="C7" s="23"/>
    </row>
    <row r="8" spans="1:3" ht="24" customHeight="1">
      <c r="A8" s="25" t="s">
        <v>72</v>
      </c>
      <c r="B8" s="24"/>
      <c r="C8" s="23"/>
    </row>
    <row r="9" spans="1:3" ht="24" customHeight="1">
      <c r="A9" s="25" t="s">
        <v>73</v>
      </c>
      <c r="B9" s="24"/>
      <c r="C9" s="23"/>
    </row>
    <row r="10" spans="1:3" ht="24" customHeight="1">
      <c r="A10" s="25" t="s">
        <v>74</v>
      </c>
      <c r="B10" s="24"/>
      <c r="C10" s="23"/>
    </row>
    <row r="11" spans="1:3" ht="24" customHeight="1">
      <c r="A11" s="25" t="s">
        <v>75</v>
      </c>
      <c r="B11" s="24"/>
      <c r="C11" s="23"/>
    </row>
    <row r="12" spans="1:3" ht="24" customHeight="1">
      <c r="A12" s="25" t="s">
        <v>76</v>
      </c>
      <c r="B12" s="24"/>
      <c r="C12" s="23"/>
    </row>
    <row r="13" spans="1:3" ht="24" customHeight="1">
      <c r="A13" s="25" t="s">
        <v>77</v>
      </c>
      <c r="B13" s="24"/>
      <c r="C13" s="23"/>
    </row>
    <row r="14" spans="1:3" ht="24" customHeight="1">
      <c r="A14" s="25" t="s">
        <v>78</v>
      </c>
      <c r="B14" s="24"/>
      <c r="C14" s="23"/>
    </row>
    <row r="15" spans="1:3" ht="24" customHeight="1">
      <c r="A15" s="25" t="s">
        <v>79</v>
      </c>
      <c r="B15" s="24"/>
      <c r="C15" s="23"/>
    </row>
    <row r="16" spans="1:3" ht="24" customHeight="1">
      <c r="A16" s="25" t="s">
        <v>80</v>
      </c>
      <c r="B16" s="24"/>
      <c r="C16" s="23"/>
    </row>
    <row r="17" spans="1:3" ht="24" customHeight="1">
      <c r="A17" s="26" t="s">
        <v>81</v>
      </c>
      <c r="B17" s="24"/>
      <c r="C17" s="23"/>
    </row>
    <row r="18" spans="1:3" ht="24" customHeight="1">
      <c r="A18" s="25" t="s">
        <v>82</v>
      </c>
      <c r="B18" s="24"/>
      <c r="C18" s="23"/>
    </row>
    <row r="19" spans="1:3" ht="24" customHeight="1">
      <c r="A19" s="25" t="s">
        <v>83</v>
      </c>
      <c r="B19" s="24"/>
      <c r="C19" s="23"/>
    </row>
    <row r="20" spans="1:3" ht="24" customHeight="1">
      <c r="A20" s="25" t="s">
        <v>84</v>
      </c>
      <c r="B20" s="24"/>
      <c r="C20" s="23"/>
    </row>
    <row r="21" spans="1:3" ht="24" customHeight="1">
      <c r="A21" s="27" t="s">
        <v>85</v>
      </c>
      <c r="B21" s="28">
        <f>SUM(B29+B25+B28+B31)</f>
        <v>0</v>
      </c>
      <c r="C21" s="23"/>
    </row>
    <row r="22" spans="1:3" ht="24" customHeight="1">
      <c r="A22" s="25" t="s">
        <v>86</v>
      </c>
      <c r="B22" s="28"/>
      <c r="C22" s="23"/>
    </row>
    <row r="23" spans="1:3" ht="24" customHeight="1">
      <c r="A23" s="25" t="s">
        <v>87</v>
      </c>
      <c r="B23" s="28"/>
      <c r="C23" s="23"/>
    </row>
    <row r="24" spans="1:3" ht="24" customHeight="1">
      <c r="A24" s="25" t="s">
        <v>88</v>
      </c>
      <c r="B24" s="28"/>
      <c r="C24" s="23"/>
    </row>
    <row r="25" spans="1:3" ht="24" customHeight="1">
      <c r="A25" s="25" t="s">
        <v>89</v>
      </c>
      <c r="B25" s="28"/>
      <c r="C25" s="23"/>
    </row>
    <row r="26" spans="1:3" ht="24" customHeight="1">
      <c r="A26" s="25" t="s">
        <v>87</v>
      </c>
      <c r="B26" s="28"/>
      <c r="C26" s="23"/>
    </row>
    <row r="27" spans="1:3" ht="24" customHeight="1">
      <c r="A27" s="25" t="s">
        <v>88</v>
      </c>
      <c r="B27" s="28"/>
      <c r="C27" s="23"/>
    </row>
    <row r="28" spans="1:3" ht="33.75" customHeight="1">
      <c r="A28" s="25" t="s">
        <v>90</v>
      </c>
      <c r="B28" s="28"/>
      <c r="C28" s="23"/>
    </row>
    <row r="29" spans="1:3" ht="24" customHeight="1">
      <c r="A29" s="25" t="s">
        <v>87</v>
      </c>
      <c r="B29" s="28"/>
      <c r="C29" s="23"/>
    </row>
    <row r="30" spans="1:3" ht="24" customHeight="1">
      <c r="A30" s="25" t="s">
        <v>88</v>
      </c>
      <c r="B30" s="28"/>
      <c r="C30" s="23"/>
    </row>
    <row r="31" spans="1:3" ht="24" customHeight="1">
      <c r="A31" s="29" t="s">
        <v>91</v>
      </c>
      <c r="B31" s="28"/>
      <c r="C31" s="23"/>
    </row>
    <row r="32" spans="1:3" ht="7.5" customHeight="1">
      <c r="A32" s="30"/>
      <c r="B32" s="30"/>
      <c r="C32" s="19"/>
    </row>
  </sheetData>
  <mergeCells count="1">
    <mergeCell ref="A1:B1"/>
  </mergeCells>
  <phoneticPr fontId="1" type="noConversion"/>
  <pageMargins left="0.60592126000000002" right="0.60592126000000002" top="0.64529133999999999" bottom="0.64529133999999999" header="0.3" footer="0.3"/>
  <pageSetup paperSize="9" scale="64"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13"/>
  <sheetViews>
    <sheetView workbookViewId="0">
      <selection activeCell="B2" sqref="B2:D2"/>
    </sheetView>
  </sheetViews>
  <sheetFormatPr defaultRowHeight="14"/>
  <cols>
    <col min="1" max="1" width="4.36328125" customWidth="1"/>
    <col min="3" max="3" width="8.08984375" customWidth="1"/>
    <col min="4" max="4" width="7.453125" customWidth="1"/>
    <col min="5" max="5" width="9.36328125" customWidth="1"/>
    <col min="6" max="6" width="18.90625" customWidth="1"/>
    <col min="7" max="7" width="26.6328125" customWidth="1"/>
    <col min="8" max="8" width="10" customWidth="1"/>
    <col min="9" max="9" width="9.36328125" customWidth="1"/>
    <col min="10" max="10" width="10.90625" customWidth="1"/>
    <col min="11" max="11" width="13.26953125" customWidth="1"/>
    <col min="12" max="12" width="9.6328125" customWidth="1"/>
    <col min="13" max="13" width="10.90625" customWidth="1"/>
    <col min="14" max="14" width="11.08984375" customWidth="1"/>
    <col min="15" max="15" width="9.6328125" customWidth="1"/>
    <col min="16" max="16" width="1.26953125" customWidth="1"/>
  </cols>
  <sheetData>
    <row r="1" spans="1:16" ht="26.25" customHeight="1">
      <c r="A1" s="135"/>
      <c r="B1" s="139" t="s">
        <v>92</v>
      </c>
      <c r="C1" s="140"/>
      <c r="D1" s="140"/>
      <c r="E1" s="140"/>
      <c r="F1" s="140"/>
      <c r="G1" s="140"/>
      <c r="H1" s="140"/>
      <c r="I1" s="140"/>
      <c r="J1" s="140"/>
      <c r="K1" s="140"/>
      <c r="L1" s="140"/>
      <c r="M1" s="141"/>
      <c r="N1" s="2"/>
      <c r="O1" s="2"/>
      <c r="P1" s="2"/>
    </row>
    <row r="2" spans="1:16" ht="25.5" customHeight="1">
      <c r="A2" s="136"/>
      <c r="B2" s="142" t="s">
        <v>491</v>
      </c>
      <c r="C2" s="143"/>
      <c r="D2" s="144"/>
      <c r="E2" s="145"/>
      <c r="F2" s="146"/>
      <c r="G2" s="147"/>
      <c r="H2" s="31"/>
      <c r="I2" s="31"/>
      <c r="J2" s="31"/>
      <c r="K2" s="31"/>
      <c r="L2" s="31"/>
      <c r="M2" s="32" t="s">
        <v>1</v>
      </c>
      <c r="N2" s="6"/>
      <c r="O2" s="6"/>
      <c r="P2" s="2"/>
    </row>
    <row r="3" spans="1:16" ht="33.75" customHeight="1">
      <c r="A3" s="137"/>
      <c r="B3" s="133" t="s">
        <v>93</v>
      </c>
      <c r="C3" s="134"/>
      <c r="D3" s="134"/>
      <c r="E3" s="133" t="s">
        <v>94</v>
      </c>
      <c r="F3" s="133" t="s">
        <v>95</v>
      </c>
      <c r="G3" s="133" t="s">
        <v>96</v>
      </c>
      <c r="H3" s="133" t="s">
        <v>97</v>
      </c>
      <c r="I3" s="121" t="s">
        <v>98</v>
      </c>
      <c r="J3" s="122"/>
      <c r="K3" s="122"/>
      <c r="L3" s="121" t="s">
        <v>99</v>
      </c>
      <c r="M3" s="122"/>
      <c r="N3" s="122"/>
      <c r="O3" s="122"/>
      <c r="P3" s="1"/>
    </row>
    <row r="4" spans="1:16" ht="39.75" customHeight="1">
      <c r="A4" s="137"/>
      <c r="B4" s="33" t="s">
        <v>100</v>
      </c>
      <c r="C4" s="33" t="s">
        <v>101</v>
      </c>
      <c r="D4" s="33" t="s">
        <v>102</v>
      </c>
      <c r="E4" s="134"/>
      <c r="F4" s="134"/>
      <c r="G4" s="134"/>
      <c r="H4" s="134"/>
      <c r="I4" s="8" t="s">
        <v>103</v>
      </c>
      <c r="J4" s="8" t="s">
        <v>104</v>
      </c>
      <c r="K4" s="8" t="s">
        <v>105</v>
      </c>
      <c r="L4" s="8" t="s">
        <v>106</v>
      </c>
      <c r="M4" s="8" t="s">
        <v>107</v>
      </c>
      <c r="N4" s="8" t="s">
        <v>108</v>
      </c>
      <c r="O4" s="8" t="s">
        <v>109</v>
      </c>
      <c r="P4" s="1"/>
    </row>
    <row r="5" spans="1:16" ht="20.25" customHeight="1">
      <c r="A5" s="137"/>
      <c r="B5" s="34"/>
      <c r="C5" s="34"/>
      <c r="D5" s="34"/>
      <c r="E5" s="34"/>
      <c r="F5" s="34"/>
      <c r="G5" s="34"/>
      <c r="H5" s="35">
        <v>1</v>
      </c>
      <c r="I5" s="35">
        <v>2</v>
      </c>
      <c r="J5" s="35">
        <v>3</v>
      </c>
      <c r="K5" s="35">
        <v>4</v>
      </c>
      <c r="L5" s="35">
        <v>7</v>
      </c>
      <c r="M5" s="35">
        <v>8</v>
      </c>
      <c r="N5" s="35">
        <v>9</v>
      </c>
      <c r="O5" s="35">
        <v>10</v>
      </c>
      <c r="P5" s="1"/>
    </row>
    <row r="6" spans="1:16" ht="21.75" customHeight="1">
      <c r="A6" s="137"/>
      <c r="B6" s="34"/>
      <c r="C6" s="34"/>
      <c r="D6" s="9"/>
      <c r="E6" s="14"/>
      <c r="F6" s="14"/>
      <c r="G6" s="12" t="s">
        <v>7</v>
      </c>
      <c r="H6" s="34">
        <v>172.07</v>
      </c>
      <c r="I6" s="34">
        <v>137.69</v>
      </c>
      <c r="J6" s="34">
        <v>10.65</v>
      </c>
      <c r="K6" s="34">
        <v>0.82</v>
      </c>
      <c r="L6" s="34">
        <v>13.85</v>
      </c>
      <c r="M6" s="34">
        <v>9.06</v>
      </c>
      <c r="N6" s="9"/>
      <c r="O6" s="9"/>
      <c r="P6" s="1"/>
    </row>
    <row r="7" spans="1:16" ht="21.75" customHeight="1">
      <c r="A7" s="137"/>
      <c r="B7" s="36"/>
      <c r="C7" s="36"/>
      <c r="D7" s="36"/>
      <c r="E7" s="37"/>
      <c r="F7" s="37" t="s">
        <v>110</v>
      </c>
      <c r="G7" s="37"/>
      <c r="H7" s="38">
        <v>172.07</v>
      </c>
      <c r="I7" s="38">
        <v>137.69</v>
      </c>
      <c r="J7" s="38">
        <v>10.65</v>
      </c>
      <c r="K7" s="38">
        <v>0.82</v>
      </c>
      <c r="L7" s="38">
        <v>13.85</v>
      </c>
      <c r="M7" s="38">
        <v>9.06</v>
      </c>
      <c r="N7" s="38"/>
      <c r="O7" s="38"/>
      <c r="P7" s="1"/>
    </row>
    <row r="8" spans="1:16" ht="21.75" customHeight="1">
      <c r="A8" s="137"/>
      <c r="B8" s="33" t="s">
        <v>111</v>
      </c>
      <c r="C8" s="33" t="s">
        <v>112</v>
      </c>
      <c r="D8" s="8" t="s">
        <v>112</v>
      </c>
      <c r="E8" s="12" t="s">
        <v>113</v>
      </c>
      <c r="F8" s="12" t="s">
        <v>114</v>
      </c>
      <c r="G8" s="13" t="s">
        <v>115</v>
      </c>
      <c r="H8" s="39">
        <v>20.100000000000001</v>
      </c>
      <c r="I8" s="39">
        <v>20.100000000000001</v>
      </c>
      <c r="J8" s="39"/>
      <c r="K8" s="11"/>
      <c r="L8" s="11"/>
      <c r="M8" s="39"/>
      <c r="N8" s="11"/>
      <c r="O8" s="11"/>
      <c r="P8" s="1"/>
    </row>
    <row r="9" spans="1:16" ht="21.75" customHeight="1">
      <c r="A9" s="137"/>
      <c r="B9" s="33" t="s">
        <v>111</v>
      </c>
      <c r="C9" s="33" t="s">
        <v>116</v>
      </c>
      <c r="D9" s="8" t="s">
        <v>117</v>
      </c>
      <c r="E9" s="12" t="s">
        <v>113</v>
      </c>
      <c r="F9" s="12" t="s">
        <v>114</v>
      </c>
      <c r="G9" s="13" t="s">
        <v>118</v>
      </c>
      <c r="H9" s="39">
        <v>0.21</v>
      </c>
      <c r="I9" s="39">
        <v>0.21</v>
      </c>
      <c r="J9" s="39"/>
      <c r="K9" s="11"/>
      <c r="L9" s="11"/>
      <c r="M9" s="39"/>
      <c r="N9" s="11"/>
      <c r="O9" s="11"/>
      <c r="P9" s="1"/>
    </row>
    <row r="10" spans="1:16" ht="21.75" customHeight="1">
      <c r="A10" s="137"/>
      <c r="B10" s="33" t="s">
        <v>119</v>
      </c>
      <c r="C10" s="33" t="s">
        <v>120</v>
      </c>
      <c r="D10" s="8" t="s">
        <v>117</v>
      </c>
      <c r="E10" s="12" t="s">
        <v>113</v>
      </c>
      <c r="F10" s="12" t="s">
        <v>114</v>
      </c>
      <c r="G10" s="13" t="s">
        <v>121</v>
      </c>
      <c r="H10" s="39">
        <v>6.03</v>
      </c>
      <c r="I10" s="39">
        <v>6.03</v>
      </c>
      <c r="J10" s="39"/>
      <c r="K10" s="11"/>
      <c r="L10" s="11"/>
      <c r="M10" s="39"/>
      <c r="N10" s="11"/>
      <c r="O10" s="11"/>
      <c r="P10" s="1"/>
    </row>
    <row r="11" spans="1:16" ht="21.75" customHeight="1">
      <c r="A11" s="137"/>
      <c r="B11" s="33" t="s">
        <v>122</v>
      </c>
      <c r="C11" s="33" t="s">
        <v>112</v>
      </c>
      <c r="D11" s="8" t="s">
        <v>117</v>
      </c>
      <c r="E11" s="12" t="s">
        <v>113</v>
      </c>
      <c r="F11" s="12" t="s">
        <v>114</v>
      </c>
      <c r="G11" s="13" t="s">
        <v>123</v>
      </c>
      <c r="H11" s="39">
        <v>142.72999999999999</v>
      </c>
      <c r="I11" s="39">
        <v>111.35</v>
      </c>
      <c r="J11" s="39">
        <v>10.65</v>
      </c>
      <c r="K11" s="11">
        <v>0.82</v>
      </c>
      <c r="L11" s="11">
        <v>10.85</v>
      </c>
      <c r="M11" s="39">
        <v>9.06</v>
      </c>
      <c r="N11" s="11"/>
      <c r="O11" s="11"/>
      <c r="P11" s="1"/>
    </row>
    <row r="12" spans="1:16" ht="21.75" customHeight="1">
      <c r="A12" s="137"/>
      <c r="B12" s="33" t="s">
        <v>122</v>
      </c>
      <c r="C12" s="33" t="s">
        <v>112</v>
      </c>
      <c r="D12" s="8" t="s">
        <v>112</v>
      </c>
      <c r="E12" s="12" t="s">
        <v>113</v>
      </c>
      <c r="F12" s="12" t="s">
        <v>114</v>
      </c>
      <c r="G12" s="13" t="s">
        <v>124</v>
      </c>
      <c r="H12" s="39">
        <v>3</v>
      </c>
      <c r="I12" s="39"/>
      <c r="J12" s="39"/>
      <c r="K12" s="11"/>
      <c r="L12" s="11">
        <v>3</v>
      </c>
      <c r="M12" s="39"/>
      <c r="N12" s="11"/>
      <c r="O12" s="11"/>
      <c r="P12" s="1"/>
    </row>
    <row r="13" spans="1:16" ht="7.5" customHeight="1">
      <c r="A13" s="138"/>
      <c r="B13" s="18"/>
      <c r="C13" s="18"/>
      <c r="D13" s="18"/>
      <c r="E13" s="18"/>
      <c r="F13" s="18"/>
      <c r="G13" s="18"/>
      <c r="H13" s="18"/>
      <c r="I13" s="18"/>
      <c r="J13" s="18"/>
      <c r="K13" s="18"/>
      <c r="L13" s="18"/>
      <c r="M13" s="18"/>
      <c r="N13" s="18"/>
      <c r="O13" s="18"/>
      <c r="P13" s="2"/>
    </row>
  </sheetData>
  <mergeCells count="11">
    <mergeCell ref="E2:G2"/>
    <mergeCell ref="B3:D3"/>
    <mergeCell ref="A1:A13"/>
    <mergeCell ref="B1:M1"/>
    <mergeCell ref="E3:E4"/>
    <mergeCell ref="G3:G4"/>
    <mergeCell ref="H3:H4"/>
    <mergeCell ref="I3:K3"/>
    <mergeCell ref="L3:O3"/>
    <mergeCell ref="F3:F4"/>
    <mergeCell ref="B2:D2"/>
  </mergeCells>
  <phoneticPr fontId="1" type="noConversion"/>
  <printOptions horizontalCentered="1"/>
  <pageMargins left="0.72403150000000005" right="0.72403150000000005" top="0.52718109999999996" bottom="0.33033071000000003" header="0.3" footer="0.3"/>
  <pageSetup paperSize="9" orientation="landscape"/>
  <headerFooter>
    <oddFooter>&amp;C第&amp;P页, 共&amp;N页</oddFooter>
  </headerFooter>
  <ignoredErrors>
    <ignoredError sqref="B8 C8 D8 E8 B9 C9 D9 E9 B10 C10 D10 E10 B11 C11 D11 E11 B12 C12 D12 E12"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G37"/>
  <sheetViews>
    <sheetView workbookViewId="0">
      <selection activeCell="A2" sqref="A2:C2"/>
    </sheetView>
  </sheetViews>
  <sheetFormatPr defaultRowHeight="14"/>
  <cols>
    <col min="1" max="1" width="18" customWidth="1"/>
    <col min="2" max="2" width="12" customWidth="1"/>
    <col min="3" max="3" width="24.7265625" customWidth="1"/>
    <col min="4" max="4" width="11.7265625" customWidth="1"/>
    <col min="5" max="5" width="10" customWidth="1"/>
    <col min="6" max="6" width="7.7265625" customWidth="1"/>
    <col min="7" max="7" width="6.90625" customWidth="1"/>
  </cols>
  <sheetData>
    <row r="1" spans="1:7" ht="37.5" customHeight="1">
      <c r="A1" s="125" t="s">
        <v>125</v>
      </c>
      <c r="B1" s="126"/>
      <c r="C1" s="126"/>
      <c r="D1" s="126"/>
      <c r="E1" s="126"/>
      <c r="F1" s="150"/>
      <c r="G1" s="40"/>
    </row>
    <row r="2" spans="1:7" ht="15" customHeight="1">
      <c r="A2" s="142" t="s">
        <v>491</v>
      </c>
      <c r="B2" s="143"/>
      <c r="C2" s="144"/>
      <c r="D2" s="4"/>
      <c r="E2" s="4"/>
      <c r="F2" s="41" t="s">
        <v>1</v>
      </c>
      <c r="G2" s="40"/>
    </row>
    <row r="3" spans="1:7" ht="18" customHeight="1">
      <c r="A3" s="121" t="s">
        <v>2</v>
      </c>
      <c r="B3" s="122"/>
      <c r="C3" s="121" t="s">
        <v>3</v>
      </c>
      <c r="D3" s="122"/>
      <c r="E3" s="122"/>
      <c r="F3" s="122"/>
      <c r="G3" s="42"/>
    </row>
    <row r="4" spans="1:7" ht="18" customHeight="1">
      <c r="A4" s="121" t="s">
        <v>4</v>
      </c>
      <c r="B4" s="121" t="s">
        <v>5</v>
      </c>
      <c r="C4" s="121" t="s">
        <v>4</v>
      </c>
      <c r="D4" s="121" t="s">
        <v>5</v>
      </c>
      <c r="E4" s="122"/>
      <c r="F4" s="122"/>
      <c r="G4" s="42"/>
    </row>
    <row r="5" spans="1:7" ht="20.25" customHeight="1">
      <c r="A5" s="122"/>
      <c r="B5" s="122"/>
      <c r="C5" s="122"/>
      <c r="D5" s="121" t="s">
        <v>7</v>
      </c>
      <c r="E5" s="148" t="s">
        <v>8</v>
      </c>
      <c r="F5" s="148" t="s">
        <v>9</v>
      </c>
      <c r="G5" s="42"/>
    </row>
    <row r="6" spans="1:7" ht="23.25" customHeight="1">
      <c r="A6" s="122"/>
      <c r="B6" s="122"/>
      <c r="C6" s="122"/>
      <c r="D6" s="122"/>
      <c r="E6" s="149"/>
      <c r="F6" s="149"/>
      <c r="G6" s="42"/>
    </row>
    <row r="7" spans="1:7" ht="22.5" customHeight="1">
      <c r="A7" s="12" t="s">
        <v>126</v>
      </c>
      <c r="B7" s="43" t="s">
        <v>127</v>
      </c>
      <c r="C7" s="12" t="s">
        <v>128</v>
      </c>
      <c r="D7" s="11"/>
      <c r="E7" s="11"/>
      <c r="F7" s="11"/>
      <c r="G7" s="42"/>
    </row>
    <row r="8" spans="1:7" ht="22.5" customHeight="1">
      <c r="A8" s="12" t="s">
        <v>129</v>
      </c>
      <c r="B8" s="44"/>
      <c r="C8" s="12" t="s">
        <v>130</v>
      </c>
      <c r="D8" s="11"/>
      <c r="E8" s="11"/>
      <c r="F8" s="11"/>
      <c r="G8" s="42"/>
    </row>
    <row r="9" spans="1:7" ht="22.5" customHeight="1">
      <c r="A9" s="14"/>
      <c r="B9" s="11"/>
      <c r="C9" s="12" t="s">
        <v>131</v>
      </c>
      <c r="D9" s="11"/>
      <c r="E9" s="11"/>
      <c r="F9" s="11"/>
      <c r="G9" s="42"/>
    </row>
    <row r="10" spans="1:7" ht="22.5" customHeight="1">
      <c r="A10" s="45"/>
      <c r="B10" s="11"/>
      <c r="C10" s="12" t="s">
        <v>132</v>
      </c>
      <c r="D10" s="11"/>
      <c r="E10" s="11"/>
      <c r="F10" s="11"/>
      <c r="G10" s="42"/>
    </row>
    <row r="11" spans="1:7" ht="22.5" customHeight="1">
      <c r="A11" s="46"/>
      <c r="B11" s="11"/>
      <c r="C11" s="12" t="s">
        <v>133</v>
      </c>
      <c r="D11" s="11"/>
      <c r="E11" s="11"/>
      <c r="F11" s="11"/>
      <c r="G11" s="42"/>
    </row>
    <row r="12" spans="1:7" ht="22.5" customHeight="1">
      <c r="A12" s="45"/>
      <c r="B12" s="11"/>
      <c r="C12" s="12" t="s">
        <v>134</v>
      </c>
      <c r="D12" s="11"/>
      <c r="E12" s="11"/>
      <c r="F12" s="11"/>
      <c r="G12" s="42"/>
    </row>
    <row r="13" spans="1:7" ht="22.5" customHeight="1">
      <c r="A13" s="45"/>
      <c r="B13" s="11"/>
      <c r="C13" s="12" t="s">
        <v>135</v>
      </c>
      <c r="D13" s="11"/>
      <c r="E13" s="11"/>
      <c r="F13" s="11"/>
      <c r="G13" s="42"/>
    </row>
    <row r="14" spans="1:7" ht="22.5" customHeight="1">
      <c r="A14" s="45"/>
      <c r="B14" s="11"/>
      <c r="C14" s="12" t="s">
        <v>136</v>
      </c>
      <c r="D14" s="11">
        <v>20.309999999999999</v>
      </c>
      <c r="E14" s="11">
        <v>20.309999999999999</v>
      </c>
      <c r="F14" s="11"/>
      <c r="G14" s="42"/>
    </row>
    <row r="15" spans="1:7" ht="22.5" customHeight="1">
      <c r="A15" s="45"/>
      <c r="B15" s="11"/>
      <c r="C15" s="12" t="s">
        <v>137</v>
      </c>
      <c r="D15" s="11"/>
      <c r="E15" s="11"/>
      <c r="F15" s="11"/>
      <c r="G15" s="42"/>
    </row>
    <row r="16" spans="1:7" ht="27.75" customHeight="1">
      <c r="A16" s="45"/>
      <c r="B16" s="11"/>
      <c r="C16" s="12" t="s">
        <v>138</v>
      </c>
      <c r="D16" s="11">
        <v>6.03</v>
      </c>
      <c r="E16" s="11">
        <v>6.03</v>
      </c>
      <c r="F16" s="11"/>
      <c r="G16" s="42"/>
    </row>
    <row r="17" spans="1:7" ht="27.75" customHeight="1">
      <c r="A17" s="45"/>
      <c r="B17" s="11"/>
      <c r="C17" s="12" t="s">
        <v>139</v>
      </c>
      <c r="D17" s="11"/>
      <c r="E17" s="11"/>
      <c r="F17" s="11"/>
      <c r="G17" s="42"/>
    </row>
    <row r="18" spans="1:7" ht="27.75" customHeight="1">
      <c r="A18" s="45"/>
      <c r="B18" s="11"/>
      <c r="C18" s="12" t="s">
        <v>140</v>
      </c>
      <c r="D18" s="11"/>
      <c r="E18" s="11"/>
      <c r="F18" s="11"/>
      <c r="G18" s="42"/>
    </row>
    <row r="19" spans="1:7" ht="27.75" customHeight="1">
      <c r="A19" s="45"/>
      <c r="B19" s="11"/>
      <c r="C19" s="12" t="s">
        <v>141</v>
      </c>
      <c r="D19" s="11"/>
      <c r="E19" s="11"/>
      <c r="F19" s="11"/>
      <c r="G19" s="42"/>
    </row>
    <row r="20" spans="1:7" ht="20.25" customHeight="1">
      <c r="A20" s="45"/>
      <c r="B20" s="11"/>
      <c r="C20" s="12" t="s">
        <v>142</v>
      </c>
      <c r="D20" s="11"/>
      <c r="E20" s="11"/>
      <c r="F20" s="11"/>
      <c r="G20" s="42"/>
    </row>
    <row r="21" spans="1:7" ht="20.25" customHeight="1">
      <c r="A21" s="45"/>
      <c r="B21" s="11"/>
      <c r="C21" s="12" t="s">
        <v>143</v>
      </c>
      <c r="D21" s="11"/>
      <c r="E21" s="11"/>
      <c r="F21" s="11"/>
      <c r="G21" s="42"/>
    </row>
    <row r="22" spans="1:7" ht="15.75" customHeight="1">
      <c r="A22" s="45"/>
      <c r="B22" s="11"/>
      <c r="C22" s="12" t="s">
        <v>144</v>
      </c>
      <c r="D22" s="11"/>
      <c r="E22" s="11"/>
      <c r="F22" s="11"/>
      <c r="G22" s="1"/>
    </row>
    <row r="23" spans="1:7" ht="15.75" customHeight="1">
      <c r="A23" s="45"/>
      <c r="B23" s="11"/>
      <c r="C23" s="12" t="s">
        <v>145</v>
      </c>
      <c r="D23" s="11"/>
      <c r="E23" s="11"/>
      <c r="F23" s="11"/>
      <c r="G23" s="1"/>
    </row>
    <row r="24" spans="1:7" ht="15.75" customHeight="1">
      <c r="A24" s="45"/>
      <c r="B24" s="11"/>
      <c r="C24" s="12" t="s">
        <v>146</v>
      </c>
      <c r="D24" s="11"/>
      <c r="E24" s="11"/>
      <c r="F24" s="11"/>
      <c r="G24" s="1"/>
    </row>
    <row r="25" spans="1:7" ht="15.75" customHeight="1">
      <c r="A25" s="45"/>
      <c r="B25" s="11"/>
      <c r="C25" s="12" t="s">
        <v>147</v>
      </c>
      <c r="D25" s="11"/>
      <c r="E25" s="11"/>
      <c r="F25" s="11"/>
      <c r="G25" s="1"/>
    </row>
    <row r="26" spans="1:7" ht="15.75" customHeight="1">
      <c r="A26" s="45"/>
      <c r="B26" s="11"/>
      <c r="C26" s="12" t="s">
        <v>148</v>
      </c>
      <c r="D26" s="11"/>
      <c r="E26" s="11"/>
      <c r="F26" s="11"/>
      <c r="G26" s="1"/>
    </row>
    <row r="27" spans="1:7" ht="15.75" customHeight="1">
      <c r="A27" s="45"/>
      <c r="B27" s="11"/>
      <c r="C27" s="12" t="s">
        <v>149</v>
      </c>
      <c r="D27" s="11"/>
      <c r="E27" s="11"/>
      <c r="F27" s="11"/>
      <c r="G27" s="1"/>
    </row>
    <row r="28" spans="1:7" ht="15.75" customHeight="1">
      <c r="A28" s="45"/>
      <c r="B28" s="11"/>
      <c r="C28" s="12" t="s">
        <v>150</v>
      </c>
      <c r="D28" s="11">
        <v>145.72999999999999</v>
      </c>
      <c r="E28" s="11">
        <v>145.72999999999999</v>
      </c>
      <c r="F28" s="11"/>
      <c r="G28" s="1"/>
    </row>
    <row r="29" spans="1:7" ht="15.75" customHeight="1">
      <c r="A29" s="45"/>
      <c r="B29" s="11"/>
      <c r="C29" s="12" t="s">
        <v>151</v>
      </c>
      <c r="D29" s="11"/>
      <c r="E29" s="11"/>
      <c r="F29" s="11"/>
      <c r="G29" s="1"/>
    </row>
    <row r="30" spans="1:7" ht="15.75" customHeight="1">
      <c r="A30" s="45"/>
      <c r="B30" s="11"/>
      <c r="C30" s="12" t="s">
        <v>152</v>
      </c>
      <c r="D30" s="11"/>
      <c r="E30" s="11"/>
      <c r="F30" s="11"/>
      <c r="G30" s="1"/>
    </row>
    <row r="31" spans="1:7" ht="15.75" customHeight="1">
      <c r="A31" s="45"/>
      <c r="B31" s="11"/>
      <c r="C31" s="12" t="s">
        <v>153</v>
      </c>
      <c r="D31" s="11"/>
      <c r="E31" s="11"/>
      <c r="F31" s="11"/>
      <c r="G31" s="1"/>
    </row>
    <row r="32" spans="1:7" ht="15.75" customHeight="1">
      <c r="A32" s="47"/>
      <c r="B32" s="11"/>
      <c r="C32" s="12" t="s">
        <v>154</v>
      </c>
      <c r="D32" s="11"/>
      <c r="E32" s="11"/>
      <c r="F32" s="11"/>
      <c r="G32" s="1"/>
    </row>
    <row r="33" spans="1:7" ht="15.75" customHeight="1">
      <c r="A33" s="47"/>
      <c r="B33" s="11"/>
      <c r="C33" s="12" t="s">
        <v>155</v>
      </c>
      <c r="D33" s="11"/>
      <c r="E33" s="11"/>
      <c r="F33" s="11"/>
      <c r="G33" s="1"/>
    </row>
    <row r="34" spans="1:7" ht="15.75" customHeight="1">
      <c r="A34" s="14"/>
      <c r="B34" s="11"/>
      <c r="C34" s="12" t="s">
        <v>156</v>
      </c>
      <c r="D34" s="11"/>
      <c r="E34" s="11"/>
      <c r="F34" s="11"/>
      <c r="G34" s="1"/>
    </row>
    <row r="35" spans="1:7" ht="14.25" customHeight="1">
      <c r="A35" s="14"/>
      <c r="B35" s="48"/>
      <c r="C35" s="16"/>
      <c r="D35" s="48"/>
      <c r="E35" s="48"/>
      <c r="F35" s="48"/>
      <c r="G35" s="1"/>
    </row>
    <row r="36" spans="1:7" ht="20.25" customHeight="1">
      <c r="A36" s="17" t="s">
        <v>63</v>
      </c>
      <c r="B36" s="48">
        <v>172.07</v>
      </c>
      <c r="C36" s="17" t="s">
        <v>64</v>
      </c>
      <c r="D36" s="48">
        <v>172.07</v>
      </c>
      <c r="E36" s="48">
        <v>172.07</v>
      </c>
      <c r="F36" s="48"/>
      <c r="G36" s="1"/>
    </row>
    <row r="37" spans="1:7" ht="14.25" customHeight="1">
      <c r="A37" s="49"/>
      <c r="B37" s="49"/>
      <c r="C37" s="49"/>
      <c r="D37" s="50"/>
      <c r="E37" s="50"/>
      <c r="F37" s="50"/>
      <c r="G37" s="2"/>
    </row>
  </sheetData>
  <mergeCells count="11">
    <mergeCell ref="E5:E6"/>
    <mergeCell ref="A2:C2"/>
    <mergeCell ref="F5:F6"/>
    <mergeCell ref="A1:F1"/>
    <mergeCell ref="A3:B3"/>
    <mergeCell ref="C3:F3"/>
    <mergeCell ref="A4:A6"/>
    <mergeCell ref="B4:B6"/>
    <mergeCell ref="C4:C6"/>
    <mergeCell ref="D4:F4"/>
    <mergeCell ref="D5:D6"/>
  </mergeCells>
  <phoneticPr fontId="1" type="noConversion"/>
  <pageMargins left="0.60592126000000002" right="0.60592126000000002" top="0.64529133999999999" bottom="0.64529133999999999" header="0.3" footer="0.3"/>
  <pageSetup paperSize="9" scale="67" orientation="landscape"/>
  <headerFooter>
    <oddFooter>&amp;C第&amp;P页, 共&amp;N页</oddFooter>
  </headerFooter>
  <ignoredErrors>
    <ignoredError sqref="B7" numberStoredAsText="1"/>
  </ignoredErrors>
</worksheet>
</file>

<file path=xl/worksheets/sheet5.xml><?xml version="1.0" encoding="utf-8"?>
<worksheet xmlns="http://schemas.openxmlformats.org/spreadsheetml/2006/main" xmlns:r="http://schemas.openxmlformats.org/officeDocument/2006/relationships">
  <sheetPr>
    <pageSetUpPr fitToPage="1"/>
  </sheetPr>
  <dimension ref="A1:O12"/>
  <sheetViews>
    <sheetView workbookViewId="0">
      <selection activeCell="A2" sqref="A2:E2"/>
    </sheetView>
  </sheetViews>
  <sheetFormatPr defaultRowHeight="14"/>
  <cols>
    <col min="1" max="1" width="6.6328125" customWidth="1"/>
    <col min="2" max="2" width="4.90625" customWidth="1"/>
    <col min="3" max="3" width="5.453125" customWidth="1"/>
    <col min="4" max="4" width="8.453125" customWidth="1"/>
    <col min="5" max="5" width="14.453125" customWidth="1"/>
    <col min="6" max="6" width="19.90625" customWidth="1"/>
    <col min="7" max="7" width="13.6328125" customWidth="1"/>
    <col min="8" max="8" width="11.453125" customWidth="1"/>
    <col min="9" max="9" width="11.36328125" customWidth="1"/>
    <col min="10" max="10" width="15.453125" customWidth="1"/>
    <col min="11" max="11" width="9.08984375" customWidth="1"/>
    <col min="12" max="14" width="9.453125" customWidth="1"/>
    <col min="15" max="15" width="1.26953125" customWidth="1"/>
  </cols>
  <sheetData>
    <row r="1" spans="1:15" ht="29.25" customHeight="1">
      <c r="A1" s="125" t="s">
        <v>157</v>
      </c>
      <c r="B1" s="151"/>
      <c r="C1" s="151"/>
      <c r="D1" s="151"/>
      <c r="E1" s="151"/>
      <c r="F1" s="151"/>
      <c r="G1" s="151"/>
      <c r="H1" s="151"/>
      <c r="I1" s="151"/>
      <c r="J1" s="151"/>
      <c r="K1" s="151"/>
      <c r="L1" s="151"/>
      <c r="M1" s="151"/>
      <c r="N1" s="152"/>
      <c r="O1" s="19"/>
    </row>
    <row r="2" spans="1:15" ht="15.75" customHeight="1">
      <c r="A2" s="153" t="s">
        <v>491</v>
      </c>
      <c r="B2" s="154"/>
      <c r="C2" s="154"/>
      <c r="D2" s="155"/>
      <c r="E2" s="155"/>
      <c r="F2" s="3"/>
      <c r="G2" s="3"/>
      <c r="H2" s="3"/>
      <c r="I2" s="41"/>
      <c r="J2" s="41"/>
      <c r="K2" s="41"/>
      <c r="L2" s="51" t="s">
        <v>1</v>
      </c>
      <c r="M2" s="51"/>
      <c r="N2" s="3"/>
      <c r="O2" s="19"/>
    </row>
    <row r="3" spans="1:15" ht="16.5" customHeight="1">
      <c r="A3" s="121" t="s">
        <v>93</v>
      </c>
      <c r="B3" s="121"/>
      <c r="C3" s="121"/>
      <c r="D3" s="121" t="s">
        <v>158</v>
      </c>
      <c r="E3" s="121" t="s">
        <v>159</v>
      </c>
      <c r="F3" s="121" t="s">
        <v>160</v>
      </c>
      <c r="G3" s="121" t="s">
        <v>97</v>
      </c>
      <c r="H3" s="121" t="s">
        <v>98</v>
      </c>
      <c r="I3" s="121"/>
      <c r="J3" s="121"/>
      <c r="K3" s="121" t="s">
        <v>99</v>
      </c>
      <c r="L3" s="121"/>
      <c r="M3" s="121"/>
      <c r="N3" s="121"/>
      <c r="O3" s="52"/>
    </row>
    <row r="4" spans="1:15" ht="34.5" customHeight="1">
      <c r="A4" s="8" t="s">
        <v>100</v>
      </c>
      <c r="B4" s="8" t="s">
        <v>101</v>
      </c>
      <c r="C4" s="8" t="s">
        <v>102</v>
      </c>
      <c r="D4" s="121"/>
      <c r="E4" s="121"/>
      <c r="F4" s="121"/>
      <c r="G4" s="121"/>
      <c r="H4" s="8" t="s">
        <v>103</v>
      </c>
      <c r="I4" s="8" t="s">
        <v>104</v>
      </c>
      <c r="J4" s="8" t="s">
        <v>105</v>
      </c>
      <c r="K4" s="8" t="s">
        <v>106</v>
      </c>
      <c r="L4" s="8" t="s">
        <v>107</v>
      </c>
      <c r="M4" s="8" t="s">
        <v>108</v>
      </c>
      <c r="N4" s="8" t="s">
        <v>109</v>
      </c>
      <c r="O4" s="52"/>
    </row>
    <row r="5" spans="1:15" ht="22.5" customHeight="1">
      <c r="A5" s="121" t="s">
        <v>7</v>
      </c>
      <c r="B5" s="121"/>
      <c r="C5" s="121"/>
      <c r="D5" s="121"/>
      <c r="E5" s="121"/>
      <c r="F5" s="121"/>
      <c r="G5" s="9">
        <v>172.07</v>
      </c>
      <c r="H5" s="9">
        <v>137.69</v>
      </c>
      <c r="I5" s="9">
        <v>10.65</v>
      </c>
      <c r="J5" s="9">
        <v>0.82</v>
      </c>
      <c r="K5" s="9">
        <v>13.85</v>
      </c>
      <c r="L5" s="9">
        <v>9.06</v>
      </c>
      <c r="M5" s="9"/>
      <c r="N5" s="9"/>
      <c r="O5" s="23"/>
    </row>
    <row r="6" spans="1:15" ht="18" customHeight="1">
      <c r="A6" s="37"/>
      <c r="B6" s="37"/>
      <c r="C6" s="37"/>
      <c r="D6" s="37"/>
      <c r="E6" s="37" t="s">
        <v>110</v>
      </c>
      <c r="F6" s="37"/>
      <c r="G6" s="38">
        <v>172.07</v>
      </c>
      <c r="H6" s="38">
        <v>137.69</v>
      </c>
      <c r="I6" s="38">
        <v>10.65</v>
      </c>
      <c r="J6" s="38">
        <v>0.82</v>
      </c>
      <c r="K6" s="38">
        <v>13.85</v>
      </c>
      <c r="L6" s="38">
        <v>9.06</v>
      </c>
      <c r="M6" s="38"/>
      <c r="N6" s="38"/>
      <c r="O6" s="23"/>
    </row>
    <row r="7" spans="1:15" ht="18" customHeight="1">
      <c r="A7" s="53" t="s">
        <v>111</v>
      </c>
      <c r="B7" s="53" t="s">
        <v>112</v>
      </c>
      <c r="C7" s="53" t="s">
        <v>112</v>
      </c>
      <c r="D7" s="53" t="s">
        <v>113</v>
      </c>
      <c r="E7" s="53" t="s">
        <v>114</v>
      </c>
      <c r="F7" s="53" t="s">
        <v>115</v>
      </c>
      <c r="G7" s="54">
        <v>20.100000000000001</v>
      </c>
      <c r="H7" s="54">
        <v>20.100000000000001</v>
      </c>
      <c r="I7" s="54"/>
      <c r="J7" s="54"/>
      <c r="K7" s="54"/>
      <c r="L7" s="54"/>
      <c r="M7" s="54"/>
      <c r="N7" s="54"/>
      <c r="O7" s="23"/>
    </row>
    <row r="8" spans="1:15" ht="18" customHeight="1">
      <c r="A8" s="53" t="s">
        <v>111</v>
      </c>
      <c r="B8" s="53" t="s">
        <v>116</v>
      </c>
      <c r="C8" s="53" t="s">
        <v>117</v>
      </c>
      <c r="D8" s="53" t="s">
        <v>113</v>
      </c>
      <c r="E8" s="53" t="s">
        <v>114</v>
      </c>
      <c r="F8" s="53" t="s">
        <v>118</v>
      </c>
      <c r="G8" s="54">
        <v>0.21</v>
      </c>
      <c r="H8" s="54">
        <v>0.21</v>
      </c>
      <c r="I8" s="54"/>
      <c r="J8" s="54"/>
      <c r="K8" s="54"/>
      <c r="L8" s="54"/>
      <c r="M8" s="54"/>
      <c r="N8" s="54"/>
      <c r="O8" s="23"/>
    </row>
    <row r="9" spans="1:15" ht="18" customHeight="1">
      <c r="A9" s="53" t="s">
        <v>119</v>
      </c>
      <c r="B9" s="53" t="s">
        <v>120</v>
      </c>
      <c r="C9" s="53" t="s">
        <v>117</v>
      </c>
      <c r="D9" s="53" t="s">
        <v>113</v>
      </c>
      <c r="E9" s="53" t="s">
        <v>114</v>
      </c>
      <c r="F9" s="53" t="s">
        <v>121</v>
      </c>
      <c r="G9" s="54">
        <v>6.03</v>
      </c>
      <c r="H9" s="54">
        <v>6.03</v>
      </c>
      <c r="I9" s="54"/>
      <c r="J9" s="54"/>
      <c r="K9" s="54"/>
      <c r="L9" s="54"/>
      <c r="M9" s="54"/>
      <c r="N9" s="54"/>
      <c r="O9" s="23"/>
    </row>
    <row r="10" spans="1:15" ht="18" customHeight="1">
      <c r="A10" s="53" t="s">
        <v>122</v>
      </c>
      <c r="B10" s="53" t="s">
        <v>112</v>
      </c>
      <c r="C10" s="53" t="s">
        <v>117</v>
      </c>
      <c r="D10" s="53" t="s">
        <v>113</v>
      </c>
      <c r="E10" s="53" t="s">
        <v>114</v>
      </c>
      <c r="F10" s="53" t="s">
        <v>123</v>
      </c>
      <c r="G10" s="54">
        <v>142.72999999999999</v>
      </c>
      <c r="H10" s="54">
        <v>111.35</v>
      </c>
      <c r="I10" s="54">
        <v>10.65</v>
      </c>
      <c r="J10" s="54">
        <v>0.82</v>
      </c>
      <c r="K10" s="54">
        <v>10.85</v>
      </c>
      <c r="L10" s="54">
        <v>9.06</v>
      </c>
      <c r="M10" s="54"/>
      <c r="N10" s="54"/>
      <c r="O10" s="23"/>
    </row>
    <row r="11" spans="1:15" ht="18" customHeight="1">
      <c r="A11" s="53" t="s">
        <v>122</v>
      </c>
      <c r="B11" s="53" t="s">
        <v>112</v>
      </c>
      <c r="C11" s="53" t="s">
        <v>112</v>
      </c>
      <c r="D11" s="53" t="s">
        <v>113</v>
      </c>
      <c r="E11" s="53" t="s">
        <v>114</v>
      </c>
      <c r="F11" s="53" t="s">
        <v>124</v>
      </c>
      <c r="G11" s="54">
        <v>3</v>
      </c>
      <c r="H11" s="54"/>
      <c r="I11" s="54"/>
      <c r="J11" s="54"/>
      <c r="K11" s="54">
        <v>3</v>
      </c>
      <c r="L11" s="54"/>
      <c r="M11" s="54"/>
      <c r="N11" s="54"/>
      <c r="O11" s="23"/>
    </row>
    <row r="12" spans="1:15" ht="7.5" customHeight="1">
      <c r="A12" s="30"/>
      <c r="B12" s="30"/>
      <c r="C12" s="30"/>
      <c r="D12" s="30"/>
      <c r="E12" s="30"/>
      <c r="F12" s="30"/>
      <c r="G12" s="30"/>
      <c r="H12" s="30"/>
      <c r="I12" s="30"/>
      <c r="J12" s="30"/>
      <c r="K12" s="30"/>
      <c r="L12" s="30"/>
      <c r="M12" s="30"/>
      <c r="N12" s="30"/>
      <c r="O12" s="19"/>
    </row>
  </sheetData>
  <mergeCells count="10">
    <mergeCell ref="A5:F5"/>
    <mergeCell ref="K3:N3"/>
    <mergeCell ref="D3:D4"/>
    <mergeCell ref="H3:J3"/>
    <mergeCell ref="A1:N1"/>
    <mergeCell ref="A3:C3"/>
    <mergeCell ref="F3:F4"/>
    <mergeCell ref="G3:G4"/>
    <mergeCell ref="E3:E4"/>
    <mergeCell ref="A2:E2"/>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ignoredErrors>
    <ignoredError sqref="A7 B7 C7 D7 A8 B8 C8 D8 A9 B9 C9 D9 A10 B10 C10 D10 A11 B11 C11 D11" numberStoredAsText="1"/>
  </ignoredErrors>
</worksheet>
</file>

<file path=xl/worksheets/sheet6.xml><?xml version="1.0" encoding="utf-8"?>
<worksheet xmlns="http://schemas.openxmlformats.org/spreadsheetml/2006/main" xmlns:r="http://schemas.openxmlformats.org/officeDocument/2006/relationships">
  <dimension ref="A1:J44"/>
  <sheetViews>
    <sheetView workbookViewId="0">
      <selection activeCell="A2" sqref="A2:C2"/>
    </sheetView>
  </sheetViews>
  <sheetFormatPr defaultRowHeight="14"/>
  <cols>
    <col min="1" max="1" width="6.26953125" customWidth="1"/>
    <col min="2" max="2" width="7.26953125" customWidth="1"/>
    <col min="3" max="3" width="32.26953125" customWidth="1"/>
    <col min="4" max="4" width="13.4531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161</v>
      </c>
      <c r="B1" s="157"/>
      <c r="C1" s="157"/>
      <c r="D1" s="157"/>
      <c r="E1" s="157"/>
      <c r="F1" s="157"/>
      <c r="G1" s="157"/>
      <c r="H1" s="157"/>
      <c r="I1" s="158"/>
      <c r="J1" s="55"/>
    </row>
    <row r="2" spans="1:10" ht="14.25" customHeight="1">
      <c r="A2" s="162" t="s">
        <v>491</v>
      </c>
      <c r="B2" s="162"/>
      <c r="C2" s="162"/>
      <c r="D2" s="56"/>
      <c r="E2" s="56"/>
      <c r="F2" s="56"/>
      <c r="G2" s="56"/>
      <c r="H2" s="56"/>
      <c r="I2" s="57" t="s">
        <v>1</v>
      </c>
      <c r="J2" s="55"/>
    </row>
    <row r="3" spans="1:10" ht="26.25" customHeight="1">
      <c r="A3" s="159" t="s">
        <v>162</v>
      </c>
      <c r="B3" s="160"/>
      <c r="C3" s="161" t="s">
        <v>96</v>
      </c>
      <c r="D3" s="161" t="s">
        <v>163</v>
      </c>
      <c r="E3" s="60"/>
      <c r="F3" s="159" t="s">
        <v>162</v>
      </c>
      <c r="G3" s="160"/>
      <c r="H3" s="161" t="s">
        <v>96</v>
      </c>
      <c r="I3" s="161" t="s">
        <v>163</v>
      </c>
      <c r="J3" s="61"/>
    </row>
    <row r="4" spans="1:10" ht="18" customHeight="1">
      <c r="A4" s="58" t="s">
        <v>100</v>
      </c>
      <c r="B4" s="58" t="s">
        <v>101</v>
      </c>
      <c r="C4" s="160"/>
      <c r="D4" s="160"/>
      <c r="E4" s="60"/>
      <c r="F4" s="58" t="s">
        <v>100</v>
      </c>
      <c r="G4" s="58" t="s">
        <v>101</v>
      </c>
      <c r="H4" s="160"/>
      <c r="I4" s="160"/>
      <c r="J4" s="61"/>
    </row>
    <row r="5" spans="1:10" ht="16.5" customHeight="1">
      <c r="A5" s="62"/>
      <c r="B5" s="62"/>
      <c r="C5" s="63" t="s">
        <v>7</v>
      </c>
      <c r="D5" s="64">
        <f>SUM(D6+D11+D22+D30+D37+D41+I6+I10+I14+I20+I23+I28+I31+I36+I39)</f>
        <v>172.07</v>
      </c>
      <c r="E5" s="65"/>
      <c r="F5" s="65"/>
      <c r="G5" s="65"/>
      <c r="H5" s="66"/>
      <c r="I5" s="65"/>
      <c r="J5" s="61"/>
    </row>
    <row r="6" spans="1:10" ht="16.5" customHeight="1">
      <c r="A6" s="59">
        <v>501</v>
      </c>
      <c r="B6" s="66"/>
      <c r="C6" s="67" t="s">
        <v>164</v>
      </c>
      <c r="D6" s="68">
        <v>148.54</v>
      </c>
      <c r="E6" s="66"/>
      <c r="F6" s="59">
        <v>507</v>
      </c>
      <c r="G6" s="66"/>
      <c r="H6" s="67" t="s">
        <v>165</v>
      </c>
      <c r="I6" s="68"/>
      <c r="J6" s="61"/>
    </row>
    <row r="7" spans="1:10" ht="17.25" customHeight="1">
      <c r="A7" s="59">
        <v>501</v>
      </c>
      <c r="B7" s="69" t="s">
        <v>117</v>
      </c>
      <c r="C7" s="70" t="s">
        <v>166</v>
      </c>
      <c r="D7" s="64">
        <v>115.16</v>
      </c>
      <c r="E7" s="66"/>
      <c r="F7" s="59">
        <v>507</v>
      </c>
      <c r="G7" s="69" t="s">
        <v>117</v>
      </c>
      <c r="H7" s="71" t="s">
        <v>167</v>
      </c>
      <c r="I7" s="64"/>
      <c r="J7" s="61"/>
    </row>
    <row r="8" spans="1:10" ht="17.25" customHeight="1">
      <c r="A8" s="59">
        <v>501</v>
      </c>
      <c r="B8" s="69" t="s">
        <v>168</v>
      </c>
      <c r="C8" s="70" t="s">
        <v>169</v>
      </c>
      <c r="D8" s="64">
        <v>26.34</v>
      </c>
      <c r="E8" s="66"/>
      <c r="F8" s="59">
        <v>507</v>
      </c>
      <c r="G8" s="69" t="s">
        <v>168</v>
      </c>
      <c r="H8" s="71" t="s">
        <v>170</v>
      </c>
      <c r="I8" s="64"/>
      <c r="J8" s="61"/>
    </row>
    <row r="9" spans="1:10" ht="17.25" customHeight="1">
      <c r="A9" s="59">
        <v>501</v>
      </c>
      <c r="B9" s="69" t="s">
        <v>171</v>
      </c>
      <c r="C9" s="70" t="s">
        <v>172</v>
      </c>
      <c r="D9" s="64">
        <v>7.04</v>
      </c>
      <c r="E9" s="66"/>
      <c r="F9" s="59">
        <v>507</v>
      </c>
      <c r="G9" s="59">
        <v>99</v>
      </c>
      <c r="H9" s="71" t="s">
        <v>173</v>
      </c>
      <c r="I9" s="64"/>
      <c r="J9" s="61"/>
    </row>
    <row r="10" spans="1:10" ht="17.25" customHeight="1">
      <c r="A10" s="59">
        <v>501</v>
      </c>
      <c r="B10" s="59">
        <v>99</v>
      </c>
      <c r="C10" s="70" t="s">
        <v>174</v>
      </c>
      <c r="D10" s="64"/>
      <c r="E10" s="66"/>
      <c r="F10" s="59">
        <v>508</v>
      </c>
      <c r="G10" s="66"/>
      <c r="H10" s="67" t="s">
        <v>175</v>
      </c>
      <c r="I10" s="64"/>
      <c r="J10" s="61"/>
    </row>
    <row r="11" spans="1:10" ht="17.25" customHeight="1">
      <c r="A11" s="59">
        <v>502</v>
      </c>
      <c r="B11" s="66"/>
      <c r="C11" s="67" t="s">
        <v>176</v>
      </c>
      <c r="D11" s="64">
        <v>12.15</v>
      </c>
      <c r="E11" s="66"/>
      <c r="F11" s="59">
        <v>508</v>
      </c>
      <c r="G11" s="69" t="s">
        <v>117</v>
      </c>
      <c r="H11" s="71" t="s">
        <v>167</v>
      </c>
      <c r="I11" s="64"/>
      <c r="J11" s="61"/>
    </row>
    <row r="12" spans="1:10" ht="17.25" customHeight="1">
      <c r="A12" s="59">
        <v>502</v>
      </c>
      <c r="B12" s="69" t="s">
        <v>117</v>
      </c>
      <c r="C12" s="70" t="s">
        <v>177</v>
      </c>
      <c r="D12" s="64">
        <v>12.15</v>
      </c>
      <c r="E12" s="66"/>
      <c r="F12" s="59">
        <v>508</v>
      </c>
      <c r="G12" s="69" t="s">
        <v>168</v>
      </c>
      <c r="H12" s="71" t="s">
        <v>170</v>
      </c>
      <c r="I12" s="64"/>
      <c r="J12" s="61"/>
    </row>
    <row r="13" spans="1:10" ht="17.25" customHeight="1">
      <c r="A13" s="59">
        <v>502</v>
      </c>
      <c r="B13" s="69" t="s">
        <v>168</v>
      </c>
      <c r="C13" s="70" t="s">
        <v>178</v>
      </c>
      <c r="D13" s="64"/>
      <c r="E13" s="66"/>
      <c r="F13" s="59">
        <v>508</v>
      </c>
      <c r="G13" s="59">
        <v>99</v>
      </c>
      <c r="H13" s="71" t="s">
        <v>173</v>
      </c>
      <c r="I13" s="64"/>
      <c r="J13" s="61"/>
    </row>
    <row r="14" spans="1:10" ht="17.25" customHeight="1">
      <c r="A14" s="59">
        <v>502</v>
      </c>
      <c r="B14" s="69" t="s">
        <v>171</v>
      </c>
      <c r="C14" s="70" t="s">
        <v>179</v>
      </c>
      <c r="D14" s="64"/>
      <c r="E14" s="66"/>
      <c r="F14" s="59">
        <v>509</v>
      </c>
      <c r="G14" s="66"/>
      <c r="H14" s="67" t="s">
        <v>180</v>
      </c>
      <c r="I14" s="64">
        <v>8.3800000000000008</v>
      </c>
      <c r="J14" s="61"/>
    </row>
    <row r="15" spans="1:10" ht="17.25" customHeight="1">
      <c r="A15" s="59">
        <v>502</v>
      </c>
      <c r="B15" s="69" t="s">
        <v>181</v>
      </c>
      <c r="C15" s="70" t="s">
        <v>182</v>
      </c>
      <c r="D15" s="64"/>
      <c r="E15" s="66"/>
      <c r="F15" s="59">
        <v>509</v>
      </c>
      <c r="G15" s="69" t="s">
        <v>117</v>
      </c>
      <c r="H15" s="71" t="s">
        <v>183</v>
      </c>
      <c r="I15" s="64">
        <v>7.56</v>
      </c>
      <c r="J15" s="61"/>
    </row>
    <row r="16" spans="1:10" ht="16.5" customHeight="1">
      <c r="A16" s="59">
        <v>502</v>
      </c>
      <c r="B16" s="69" t="s">
        <v>112</v>
      </c>
      <c r="C16" s="70" t="s">
        <v>184</v>
      </c>
      <c r="D16" s="68"/>
      <c r="E16" s="66"/>
      <c r="F16" s="59">
        <v>509</v>
      </c>
      <c r="G16" s="69" t="s">
        <v>168</v>
      </c>
      <c r="H16" s="71" t="s">
        <v>185</v>
      </c>
      <c r="I16" s="64"/>
      <c r="J16" s="61"/>
    </row>
    <row r="17" spans="1:10" ht="14.25" customHeight="1">
      <c r="A17" s="59">
        <v>502</v>
      </c>
      <c r="B17" s="69" t="s">
        <v>186</v>
      </c>
      <c r="C17" s="70" t="s">
        <v>187</v>
      </c>
      <c r="D17" s="64"/>
      <c r="E17" s="66"/>
      <c r="F17" s="59">
        <v>509</v>
      </c>
      <c r="G17" s="69" t="s">
        <v>171</v>
      </c>
      <c r="H17" s="71" t="s">
        <v>188</v>
      </c>
      <c r="I17" s="64"/>
      <c r="J17" s="61"/>
    </row>
    <row r="18" spans="1:10" ht="14.25" customHeight="1">
      <c r="A18" s="59">
        <v>502</v>
      </c>
      <c r="B18" s="69" t="s">
        <v>189</v>
      </c>
      <c r="C18" s="70" t="s">
        <v>190</v>
      </c>
      <c r="D18" s="64"/>
      <c r="E18" s="66"/>
      <c r="F18" s="59">
        <v>509</v>
      </c>
      <c r="G18" s="69" t="s">
        <v>112</v>
      </c>
      <c r="H18" s="71" t="s">
        <v>191</v>
      </c>
      <c r="I18" s="64">
        <v>0.82</v>
      </c>
      <c r="J18" s="61"/>
    </row>
    <row r="19" spans="1:10" ht="14.25" customHeight="1">
      <c r="A19" s="59">
        <v>502</v>
      </c>
      <c r="B19" s="69" t="s">
        <v>192</v>
      </c>
      <c r="C19" s="70" t="s">
        <v>193</v>
      </c>
      <c r="D19" s="64"/>
      <c r="E19" s="66"/>
      <c r="F19" s="59">
        <v>509</v>
      </c>
      <c r="G19" s="59">
        <v>99</v>
      </c>
      <c r="H19" s="71" t="s">
        <v>194</v>
      </c>
      <c r="I19" s="64"/>
      <c r="J19" s="61"/>
    </row>
    <row r="20" spans="1:10" ht="14.25" customHeight="1">
      <c r="A20" s="59">
        <v>502</v>
      </c>
      <c r="B20" s="69" t="s">
        <v>195</v>
      </c>
      <c r="C20" s="70" t="s">
        <v>196</v>
      </c>
      <c r="D20" s="64"/>
      <c r="E20" s="66"/>
      <c r="F20" s="59">
        <v>510</v>
      </c>
      <c r="G20" s="59"/>
      <c r="H20" s="67" t="s">
        <v>197</v>
      </c>
      <c r="I20" s="64"/>
      <c r="J20" s="61"/>
    </row>
    <row r="21" spans="1:10" ht="14.25" customHeight="1">
      <c r="A21" s="59">
        <v>502</v>
      </c>
      <c r="B21" s="59">
        <v>99</v>
      </c>
      <c r="C21" s="70" t="s">
        <v>198</v>
      </c>
      <c r="D21" s="64"/>
      <c r="E21" s="66"/>
      <c r="F21" s="59">
        <v>510</v>
      </c>
      <c r="G21" s="69" t="s">
        <v>168</v>
      </c>
      <c r="H21" s="71" t="s">
        <v>199</v>
      </c>
      <c r="I21" s="64"/>
      <c r="J21" s="61"/>
    </row>
    <row r="22" spans="1:10" ht="14.25" customHeight="1">
      <c r="A22" s="59">
        <v>503</v>
      </c>
      <c r="B22" s="66"/>
      <c r="C22" s="67" t="s">
        <v>200</v>
      </c>
      <c r="D22" s="64"/>
      <c r="E22" s="66"/>
      <c r="F22" s="59">
        <v>510</v>
      </c>
      <c r="G22" s="69" t="s">
        <v>171</v>
      </c>
      <c r="H22" s="71" t="s">
        <v>201</v>
      </c>
      <c r="I22" s="64"/>
      <c r="J22" s="61"/>
    </row>
    <row r="23" spans="1:10" ht="14.25" customHeight="1">
      <c r="A23" s="59">
        <v>503</v>
      </c>
      <c r="B23" s="69" t="s">
        <v>117</v>
      </c>
      <c r="C23" s="71" t="s">
        <v>202</v>
      </c>
      <c r="D23" s="64"/>
      <c r="E23" s="66"/>
      <c r="F23" s="59">
        <v>511</v>
      </c>
      <c r="G23" s="66"/>
      <c r="H23" s="67" t="s">
        <v>203</v>
      </c>
      <c r="I23" s="68"/>
      <c r="J23" s="61"/>
    </row>
    <row r="24" spans="1:10" ht="14.25" customHeight="1">
      <c r="A24" s="59">
        <v>503</v>
      </c>
      <c r="B24" s="69" t="s">
        <v>168</v>
      </c>
      <c r="C24" s="71" t="s">
        <v>204</v>
      </c>
      <c r="D24" s="64"/>
      <c r="E24" s="66"/>
      <c r="F24" s="59">
        <v>511</v>
      </c>
      <c r="G24" s="69" t="s">
        <v>117</v>
      </c>
      <c r="H24" s="71" t="s">
        <v>205</v>
      </c>
      <c r="I24" s="64"/>
      <c r="J24" s="61"/>
    </row>
    <row r="25" spans="1:10" ht="14.25" customHeight="1">
      <c r="A25" s="59">
        <v>503</v>
      </c>
      <c r="B25" s="69" t="s">
        <v>171</v>
      </c>
      <c r="C25" s="71" t="s">
        <v>206</v>
      </c>
      <c r="D25" s="64"/>
      <c r="E25" s="66"/>
      <c r="F25" s="59">
        <v>511</v>
      </c>
      <c r="G25" s="69" t="s">
        <v>168</v>
      </c>
      <c r="H25" s="71" t="s">
        <v>207</v>
      </c>
      <c r="I25" s="64"/>
      <c r="J25" s="61"/>
    </row>
    <row r="26" spans="1:10" ht="14.25" customHeight="1">
      <c r="A26" s="59">
        <v>503</v>
      </c>
      <c r="B26" s="69" t="s">
        <v>112</v>
      </c>
      <c r="C26" s="71" t="s">
        <v>208</v>
      </c>
      <c r="D26" s="64"/>
      <c r="E26" s="66"/>
      <c r="F26" s="59">
        <v>511</v>
      </c>
      <c r="G26" s="69" t="s">
        <v>171</v>
      </c>
      <c r="H26" s="71" t="s">
        <v>209</v>
      </c>
      <c r="I26" s="64"/>
      <c r="J26" s="61"/>
    </row>
    <row r="27" spans="1:10" ht="14.25" customHeight="1">
      <c r="A27" s="59">
        <v>503</v>
      </c>
      <c r="B27" s="69" t="s">
        <v>186</v>
      </c>
      <c r="C27" s="71" t="s">
        <v>210</v>
      </c>
      <c r="D27" s="64"/>
      <c r="E27" s="66"/>
      <c r="F27" s="59">
        <v>511</v>
      </c>
      <c r="G27" s="69" t="s">
        <v>181</v>
      </c>
      <c r="H27" s="71" t="s">
        <v>211</v>
      </c>
      <c r="I27" s="64"/>
      <c r="J27" s="61"/>
    </row>
    <row r="28" spans="1:10" ht="14.25" customHeight="1">
      <c r="A28" s="59">
        <v>503</v>
      </c>
      <c r="B28" s="69" t="s">
        <v>189</v>
      </c>
      <c r="C28" s="71" t="s">
        <v>212</v>
      </c>
      <c r="D28" s="64"/>
      <c r="E28" s="66"/>
      <c r="F28" s="59">
        <v>512</v>
      </c>
      <c r="G28" s="66"/>
      <c r="H28" s="67" t="s">
        <v>213</v>
      </c>
      <c r="I28" s="64"/>
      <c r="J28" s="61"/>
    </row>
    <row r="29" spans="1:10" ht="14.25" customHeight="1">
      <c r="A29" s="59">
        <v>503</v>
      </c>
      <c r="B29" s="59">
        <v>99</v>
      </c>
      <c r="C29" s="71" t="s">
        <v>214</v>
      </c>
      <c r="D29" s="64"/>
      <c r="E29" s="66"/>
      <c r="F29" s="59">
        <v>512</v>
      </c>
      <c r="G29" s="69" t="s">
        <v>117</v>
      </c>
      <c r="H29" s="71" t="s">
        <v>215</v>
      </c>
      <c r="I29" s="64"/>
      <c r="J29" s="61"/>
    </row>
    <row r="30" spans="1:10" ht="14.25" customHeight="1">
      <c r="A30" s="59">
        <v>504</v>
      </c>
      <c r="B30" s="66"/>
      <c r="C30" s="67" t="s">
        <v>216</v>
      </c>
      <c r="D30" s="64"/>
      <c r="E30" s="66"/>
      <c r="F30" s="59">
        <v>512</v>
      </c>
      <c r="G30" s="69" t="s">
        <v>168</v>
      </c>
      <c r="H30" s="71" t="s">
        <v>217</v>
      </c>
      <c r="I30" s="64"/>
      <c r="J30" s="61"/>
    </row>
    <row r="31" spans="1:10" ht="14.25" customHeight="1">
      <c r="A31" s="59">
        <v>504</v>
      </c>
      <c r="B31" s="69" t="s">
        <v>117</v>
      </c>
      <c r="C31" s="71" t="s">
        <v>202</v>
      </c>
      <c r="D31" s="64"/>
      <c r="E31" s="66"/>
      <c r="F31" s="59">
        <v>513</v>
      </c>
      <c r="G31" s="66"/>
      <c r="H31" s="67" t="s">
        <v>218</v>
      </c>
      <c r="I31" s="64"/>
      <c r="J31" s="61"/>
    </row>
    <row r="32" spans="1:10" ht="14.25" customHeight="1">
      <c r="A32" s="59">
        <v>504</v>
      </c>
      <c r="B32" s="69" t="s">
        <v>168</v>
      </c>
      <c r="C32" s="71" t="s">
        <v>204</v>
      </c>
      <c r="D32" s="64"/>
      <c r="E32" s="66"/>
      <c r="F32" s="59">
        <v>513</v>
      </c>
      <c r="G32" s="69" t="s">
        <v>117</v>
      </c>
      <c r="H32" s="71" t="s">
        <v>219</v>
      </c>
      <c r="I32" s="64"/>
      <c r="J32" s="61"/>
    </row>
    <row r="33" spans="1:10" ht="14.25" customHeight="1">
      <c r="A33" s="59">
        <v>504</v>
      </c>
      <c r="B33" s="69" t="s">
        <v>171</v>
      </c>
      <c r="C33" s="71" t="s">
        <v>206</v>
      </c>
      <c r="D33" s="64"/>
      <c r="E33" s="66"/>
      <c r="F33" s="59">
        <v>513</v>
      </c>
      <c r="G33" s="69" t="s">
        <v>168</v>
      </c>
      <c r="H33" s="71" t="s">
        <v>220</v>
      </c>
      <c r="I33" s="64"/>
      <c r="J33" s="61"/>
    </row>
    <row r="34" spans="1:10" ht="14.25" customHeight="1">
      <c r="A34" s="59">
        <v>504</v>
      </c>
      <c r="B34" s="69" t="s">
        <v>181</v>
      </c>
      <c r="C34" s="71" t="s">
        <v>210</v>
      </c>
      <c r="D34" s="64"/>
      <c r="E34" s="66"/>
      <c r="F34" s="59">
        <v>513</v>
      </c>
      <c r="G34" s="69" t="s">
        <v>171</v>
      </c>
      <c r="H34" s="71" t="s">
        <v>221</v>
      </c>
      <c r="I34" s="64"/>
      <c r="J34" s="61"/>
    </row>
    <row r="35" spans="1:10" ht="14.25" customHeight="1">
      <c r="A35" s="59">
        <v>504</v>
      </c>
      <c r="B35" s="69" t="s">
        <v>112</v>
      </c>
      <c r="C35" s="71" t="s">
        <v>212</v>
      </c>
      <c r="D35" s="64"/>
      <c r="E35" s="66"/>
      <c r="F35" s="59">
        <v>513</v>
      </c>
      <c r="G35" s="69" t="s">
        <v>181</v>
      </c>
      <c r="H35" s="71" t="s">
        <v>222</v>
      </c>
      <c r="I35" s="64"/>
      <c r="J35" s="61"/>
    </row>
    <row r="36" spans="1:10" ht="14.25" customHeight="1">
      <c r="A36" s="59">
        <v>504</v>
      </c>
      <c r="B36" s="59">
        <v>99</v>
      </c>
      <c r="C36" s="71" t="s">
        <v>214</v>
      </c>
      <c r="D36" s="64"/>
      <c r="E36" s="66"/>
      <c r="F36" s="59">
        <v>514</v>
      </c>
      <c r="G36" s="59"/>
      <c r="H36" s="67" t="s">
        <v>223</v>
      </c>
      <c r="I36" s="64"/>
      <c r="J36" s="61"/>
    </row>
    <row r="37" spans="1:10" ht="14.25" customHeight="1">
      <c r="A37" s="59">
        <v>505</v>
      </c>
      <c r="B37" s="59"/>
      <c r="C37" s="67" t="s">
        <v>224</v>
      </c>
      <c r="D37" s="64">
        <v>3</v>
      </c>
      <c r="E37" s="66"/>
      <c r="F37" s="59">
        <v>514</v>
      </c>
      <c r="G37" s="69" t="s">
        <v>117</v>
      </c>
      <c r="H37" s="71" t="s">
        <v>225</v>
      </c>
      <c r="I37" s="64"/>
      <c r="J37" s="61"/>
    </row>
    <row r="38" spans="1:10" ht="14.25" customHeight="1">
      <c r="A38" s="59">
        <v>505</v>
      </c>
      <c r="B38" s="69" t="s">
        <v>117</v>
      </c>
      <c r="C38" s="71" t="s">
        <v>226</v>
      </c>
      <c r="D38" s="64"/>
      <c r="E38" s="66"/>
      <c r="F38" s="59">
        <v>514</v>
      </c>
      <c r="G38" s="69" t="s">
        <v>168</v>
      </c>
      <c r="H38" s="71" t="s">
        <v>227</v>
      </c>
      <c r="I38" s="64"/>
      <c r="J38" s="61"/>
    </row>
    <row r="39" spans="1:10" ht="14.25" customHeight="1">
      <c r="A39" s="59">
        <v>505</v>
      </c>
      <c r="B39" s="69" t="s">
        <v>168</v>
      </c>
      <c r="C39" s="71" t="s">
        <v>228</v>
      </c>
      <c r="D39" s="64">
        <v>3</v>
      </c>
      <c r="E39" s="66"/>
      <c r="F39" s="59">
        <v>599</v>
      </c>
      <c r="G39" s="66"/>
      <c r="H39" s="67" t="s">
        <v>229</v>
      </c>
      <c r="I39" s="64"/>
      <c r="J39" s="61"/>
    </row>
    <row r="40" spans="1:10" ht="14.25" customHeight="1">
      <c r="A40" s="59">
        <v>505</v>
      </c>
      <c r="B40" s="59">
        <v>99</v>
      </c>
      <c r="C40" s="71" t="s">
        <v>230</v>
      </c>
      <c r="D40" s="64"/>
      <c r="E40" s="66"/>
      <c r="F40" s="59">
        <v>599</v>
      </c>
      <c r="G40" s="69" t="s">
        <v>186</v>
      </c>
      <c r="H40" s="71" t="s">
        <v>231</v>
      </c>
      <c r="I40" s="64"/>
      <c r="J40" s="61"/>
    </row>
    <row r="41" spans="1:10" ht="14.25" customHeight="1">
      <c r="A41" s="59">
        <v>506</v>
      </c>
      <c r="B41" s="59"/>
      <c r="C41" s="67" t="s">
        <v>232</v>
      </c>
      <c r="D41" s="64"/>
      <c r="E41" s="66"/>
      <c r="F41" s="59">
        <v>599</v>
      </c>
      <c r="G41" s="69" t="s">
        <v>189</v>
      </c>
      <c r="H41" s="71" t="s">
        <v>233</v>
      </c>
      <c r="I41" s="64"/>
      <c r="J41" s="61"/>
    </row>
    <row r="42" spans="1:10" ht="20.25" customHeight="1">
      <c r="A42" s="59">
        <v>506</v>
      </c>
      <c r="B42" s="69" t="s">
        <v>117</v>
      </c>
      <c r="C42" s="71" t="s">
        <v>234</v>
      </c>
      <c r="D42" s="64"/>
      <c r="E42" s="66"/>
      <c r="F42" s="59">
        <v>599</v>
      </c>
      <c r="G42" s="69" t="s">
        <v>192</v>
      </c>
      <c r="H42" s="71" t="s">
        <v>235</v>
      </c>
      <c r="I42" s="64"/>
      <c r="J42" s="61"/>
    </row>
    <row r="43" spans="1:10" ht="14.25" customHeight="1">
      <c r="A43" s="59">
        <v>506</v>
      </c>
      <c r="B43" s="69" t="s">
        <v>168</v>
      </c>
      <c r="C43" s="71" t="s">
        <v>236</v>
      </c>
      <c r="D43" s="64"/>
      <c r="E43" s="66"/>
      <c r="F43" s="59">
        <v>599</v>
      </c>
      <c r="G43" s="59">
        <v>99</v>
      </c>
      <c r="H43" s="71" t="s">
        <v>237</v>
      </c>
      <c r="I43" s="68"/>
      <c r="J43" s="61"/>
    </row>
    <row r="44" spans="1:10" ht="14.25" customHeight="1">
      <c r="A44" s="72"/>
      <c r="B44" s="72"/>
      <c r="C44" s="72"/>
      <c r="D44" s="72"/>
      <c r="E44" s="72"/>
      <c r="F44" s="72"/>
      <c r="G44" s="72"/>
      <c r="H44" s="72"/>
      <c r="I44" s="72"/>
      <c r="J44" s="55"/>
    </row>
  </sheetData>
  <mergeCells count="8">
    <mergeCell ref="A1:I1"/>
    <mergeCell ref="A3:B3"/>
    <mergeCell ref="C3:C4"/>
    <mergeCell ref="D3:D4"/>
    <mergeCell ref="F3:G3"/>
    <mergeCell ref="H3:H4"/>
    <mergeCell ref="I3:I4"/>
    <mergeCell ref="A2:C2"/>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ignoredErrors>
    <ignoredError sqref="B7 G7 B8 G8 B9 G11 B12 G12 B13 B14 B15 G15 B16 G16 B17 G17 B18 G18 B19 B20 G21 G22 B23 B24 G24 B25 G25 B26 G26 B27 G27 B28 G29 G30 B31 B32 G32 B33 G33 B34 G34 B35 G35 G37 B38 G38 B39 G40 G41 B42 G42 B43" numberStoredAsText="1"/>
  </ignoredErrors>
</worksheet>
</file>

<file path=xl/worksheets/sheet7.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6" customWidth="1"/>
    <col min="2" max="2" width="6.08984375" customWidth="1"/>
    <col min="3" max="3" width="29.6328125" customWidth="1"/>
    <col min="4" max="4" width="12.906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238</v>
      </c>
      <c r="B1" s="157"/>
      <c r="C1" s="157"/>
      <c r="D1" s="157"/>
      <c r="E1" s="157"/>
      <c r="F1" s="157"/>
      <c r="G1" s="157"/>
      <c r="H1" s="157"/>
      <c r="I1" s="158"/>
      <c r="J1" s="55"/>
    </row>
    <row r="2" spans="1:10" ht="14.25" customHeight="1">
      <c r="A2" s="162" t="s">
        <v>491</v>
      </c>
      <c r="B2" s="162"/>
      <c r="C2" s="162"/>
      <c r="D2" s="56"/>
      <c r="E2" s="56"/>
      <c r="F2" s="56"/>
      <c r="G2" s="57"/>
      <c r="H2" s="56"/>
      <c r="I2" s="57" t="s">
        <v>1</v>
      </c>
      <c r="J2" s="55"/>
    </row>
    <row r="3" spans="1:10" ht="26.25" customHeight="1">
      <c r="A3" s="159" t="s">
        <v>239</v>
      </c>
      <c r="B3" s="160"/>
      <c r="C3" s="161" t="s">
        <v>96</v>
      </c>
      <c r="D3" s="161" t="s">
        <v>163</v>
      </c>
      <c r="E3" s="60"/>
      <c r="F3" s="159" t="s">
        <v>239</v>
      </c>
      <c r="G3" s="160"/>
      <c r="H3" s="161" t="s">
        <v>96</v>
      </c>
      <c r="I3" s="161" t="s">
        <v>163</v>
      </c>
      <c r="J3" s="61"/>
    </row>
    <row r="4" spans="1:10" ht="18" customHeight="1">
      <c r="A4" s="58" t="s">
        <v>100</v>
      </c>
      <c r="B4" s="58" t="s">
        <v>101</v>
      </c>
      <c r="C4" s="160"/>
      <c r="D4" s="160"/>
      <c r="E4" s="60"/>
      <c r="F4" s="58" t="s">
        <v>100</v>
      </c>
      <c r="G4" s="58" t="s">
        <v>101</v>
      </c>
      <c r="H4" s="160"/>
      <c r="I4" s="160"/>
      <c r="J4" s="61"/>
    </row>
    <row r="5" spans="1:10" ht="24.75" customHeight="1">
      <c r="A5" s="62"/>
      <c r="B5" s="62"/>
      <c r="C5" s="71" t="s">
        <v>240</v>
      </c>
      <c r="D5" s="64">
        <f>SUM(D6+D20+D48+I6+I11+I24+I41+I44+I50+I53+I55)</f>
        <v>172.07</v>
      </c>
      <c r="E5" s="65"/>
      <c r="F5" s="65"/>
      <c r="G5" s="63"/>
      <c r="H5" s="66"/>
      <c r="I5" s="65"/>
      <c r="J5" s="61"/>
    </row>
    <row r="6" spans="1:10" ht="17.25" customHeight="1">
      <c r="A6" s="59">
        <v>301</v>
      </c>
      <c r="B6" s="66"/>
      <c r="C6" s="67" t="s">
        <v>241</v>
      </c>
      <c r="D6" s="68">
        <v>148.54</v>
      </c>
      <c r="E6" s="66"/>
      <c r="F6" s="59">
        <v>307</v>
      </c>
      <c r="G6" s="69"/>
      <c r="H6" s="67" t="s">
        <v>203</v>
      </c>
      <c r="I6" s="64">
        <v>0</v>
      </c>
      <c r="J6" s="61"/>
    </row>
    <row r="7" spans="1:10" ht="17.25" customHeight="1">
      <c r="A7" s="59">
        <v>301</v>
      </c>
      <c r="B7" s="69" t="s">
        <v>117</v>
      </c>
      <c r="C7" s="70" t="s">
        <v>242</v>
      </c>
      <c r="D7" s="64">
        <v>89.09</v>
      </c>
      <c r="E7" s="66"/>
      <c r="F7" s="59">
        <v>307</v>
      </c>
      <c r="G7" s="69" t="s">
        <v>117</v>
      </c>
      <c r="H7" s="71" t="s">
        <v>243</v>
      </c>
      <c r="I7" s="64"/>
      <c r="J7" s="61"/>
    </row>
    <row r="8" spans="1:10" ht="17.25" customHeight="1">
      <c r="A8" s="59">
        <v>301</v>
      </c>
      <c r="B8" s="69" t="s">
        <v>168</v>
      </c>
      <c r="C8" s="70" t="s">
        <v>244</v>
      </c>
      <c r="D8" s="64">
        <v>26.07</v>
      </c>
      <c r="E8" s="66"/>
      <c r="F8" s="59">
        <v>307</v>
      </c>
      <c r="G8" s="69" t="s">
        <v>168</v>
      </c>
      <c r="H8" s="71" t="s">
        <v>245</v>
      </c>
      <c r="I8" s="64"/>
      <c r="J8" s="61"/>
    </row>
    <row r="9" spans="1:10" ht="17.25" customHeight="1">
      <c r="A9" s="59">
        <v>301</v>
      </c>
      <c r="B9" s="69" t="s">
        <v>171</v>
      </c>
      <c r="C9" s="70" t="s">
        <v>246</v>
      </c>
      <c r="D9" s="64"/>
      <c r="E9" s="66"/>
      <c r="F9" s="59">
        <v>307</v>
      </c>
      <c r="G9" s="69" t="s">
        <v>171</v>
      </c>
      <c r="H9" s="71" t="s">
        <v>247</v>
      </c>
      <c r="I9" s="64"/>
      <c r="J9" s="61"/>
    </row>
    <row r="10" spans="1:10" ht="17.25" customHeight="1">
      <c r="A10" s="59">
        <v>301</v>
      </c>
      <c r="B10" s="69" t="s">
        <v>186</v>
      </c>
      <c r="C10" s="70" t="s">
        <v>248</v>
      </c>
      <c r="D10" s="64"/>
      <c r="E10" s="66"/>
      <c r="F10" s="59">
        <v>307</v>
      </c>
      <c r="G10" s="69" t="s">
        <v>181</v>
      </c>
      <c r="H10" s="71" t="s">
        <v>249</v>
      </c>
      <c r="I10" s="64"/>
      <c r="J10" s="61"/>
    </row>
    <row r="11" spans="1:10" ht="17.25" customHeight="1">
      <c r="A11" s="59">
        <v>301</v>
      </c>
      <c r="B11" s="69" t="s">
        <v>189</v>
      </c>
      <c r="C11" s="70" t="s">
        <v>250</v>
      </c>
      <c r="D11" s="64"/>
      <c r="E11" s="66"/>
      <c r="F11" s="59">
        <v>309</v>
      </c>
      <c r="G11" s="69"/>
      <c r="H11" s="67" t="s">
        <v>251</v>
      </c>
      <c r="I11" s="64">
        <v>0</v>
      </c>
      <c r="J11" s="61"/>
    </row>
    <row r="12" spans="1:10" ht="17.25" customHeight="1">
      <c r="A12" s="59">
        <v>301</v>
      </c>
      <c r="B12" s="69" t="s">
        <v>192</v>
      </c>
      <c r="C12" s="70" t="s">
        <v>252</v>
      </c>
      <c r="D12" s="64">
        <v>20.100000000000001</v>
      </c>
      <c r="E12" s="66"/>
      <c r="F12" s="59">
        <v>309</v>
      </c>
      <c r="G12" s="69" t="s">
        <v>117</v>
      </c>
      <c r="H12" s="71" t="s">
        <v>253</v>
      </c>
      <c r="I12" s="64"/>
      <c r="J12" s="61"/>
    </row>
    <row r="13" spans="1:10" ht="17.25" customHeight="1">
      <c r="A13" s="59">
        <v>301</v>
      </c>
      <c r="B13" s="69" t="s">
        <v>195</v>
      </c>
      <c r="C13" s="70" t="s">
        <v>254</v>
      </c>
      <c r="D13" s="64"/>
      <c r="E13" s="66"/>
      <c r="F13" s="59">
        <v>309</v>
      </c>
      <c r="G13" s="69" t="s">
        <v>168</v>
      </c>
      <c r="H13" s="71" t="s">
        <v>255</v>
      </c>
      <c r="I13" s="64"/>
      <c r="J13" s="61"/>
    </row>
    <row r="14" spans="1:10" ht="17.25" customHeight="1">
      <c r="A14" s="59">
        <v>301</v>
      </c>
      <c r="B14" s="59">
        <v>10</v>
      </c>
      <c r="C14" s="70" t="s">
        <v>256</v>
      </c>
      <c r="D14" s="64">
        <v>6.03</v>
      </c>
      <c r="E14" s="66"/>
      <c r="F14" s="59">
        <v>309</v>
      </c>
      <c r="G14" s="69" t="s">
        <v>171</v>
      </c>
      <c r="H14" s="71" t="s">
        <v>257</v>
      </c>
      <c r="I14" s="64"/>
      <c r="J14" s="61"/>
    </row>
    <row r="15" spans="1:10" ht="17.25" customHeight="1">
      <c r="A15" s="59">
        <v>301</v>
      </c>
      <c r="B15" s="59">
        <v>11</v>
      </c>
      <c r="C15" s="70" t="s">
        <v>258</v>
      </c>
      <c r="D15" s="64"/>
      <c r="E15" s="66"/>
      <c r="F15" s="59">
        <v>309</v>
      </c>
      <c r="G15" s="69" t="s">
        <v>112</v>
      </c>
      <c r="H15" s="71" t="s">
        <v>259</v>
      </c>
      <c r="I15" s="64"/>
      <c r="J15" s="61"/>
    </row>
    <row r="16" spans="1:10" ht="17.25" customHeight="1">
      <c r="A16" s="59">
        <v>301</v>
      </c>
      <c r="B16" s="59">
        <v>12</v>
      </c>
      <c r="C16" s="70" t="s">
        <v>260</v>
      </c>
      <c r="D16" s="64">
        <v>0.21</v>
      </c>
      <c r="E16" s="66"/>
      <c r="F16" s="59">
        <v>309</v>
      </c>
      <c r="G16" s="69" t="s">
        <v>186</v>
      </c>
      <c r="H16" s="71" t="s">
        <v>261</v>
      </c>
      <c r="I16" s="64"/>
      <c r="J16" s="61"/>
    </row>
    <row r="17" spans="1:10" ht="17.25" customHeight="1">
      <c r="A17" s="59">
        <v>301</v>
      </c>
      <c r="B17" s="59">
        <v>13</v>
      </c>
      <c r="C17" s="70" t="s">
        <v>172</v>
      </c>
      <c r="D17" s="64">
        <v>7.04</v>
      </c>
      <c r="E17" s="66"/>
      <c r="F17" s="59">
        <v>309</v>
      </c>
      <c r="G17" s="69" t="s">
        <v>189</v>
      </c>
      <c r="H17" s="71" t="s">
        <v>262</v>
      </c>
      <c r="I17" s="64"/>
      <c r="J17" s="61"/>
    </row>
    <row r="18" spans="1:10" ht="24.75" customHeight="1">
      <c r="A18" s="59">
        <v>301</v>
      </c>
      <c r="B18" s="59">
        <v>14</v>
      </c>
      <c r="C18" s="70" t="s">
        <v>263</v>
      </c>
      <c r="D18" s="64"/>
      <c r="E18" s="66"/>
      <c r="F18" s="59">
        <v>309</v>
      </c>
      <c r="G18" s="69" t="s">
        <v>192</v>
      </c>
      <c r="H18" s="71" t="s">
        <v>264</v>
      </c>
      <c r="I18" s="64"/>
      <c r="J18" s="61"/>
    </row>
    <row r="19" spans="1:10" ht="24.75" customHeight="1">
      <c r="A19" s="59">
        <v>301</v>
      </c>
      <c r="B19" s="59">
        <v>99</v>
      </c>
      <c r="C19" s="70" t="s">
        <v>174</v>
      </c>
      <c r="D19" s="64"/>
      <c r="E19" s="66"/>
      <c r="F19" s="59">
        <v>309</v>
      </c>
      <c r="G19" s="69" t="s">
        <v>265</v>
      </c>
      <c r="H19" s="71" t="s">
        <v>266</v>
      </c>
      <c r="I19" s="64"/>
      <c r="J19" s="61"/>
    </row>
    <row r="20" spans="1:10" ht="17.25" customHeight="1">
      <c r="A20" s="59">
        <v>302</v>
      </c>
      <c r="B20" s="66"/>
      <c r="C20" s="67" t="s">
        <v>267</v>
      </c>
      <c r="D20" s="64">
        <v>15.15</v>
      </c>
      <c r="E20" s="66"/>
      <c r="F20" s="59">
        <v>309</v>
      </c>
      <c r="G20" s="69" t="s">
        <v>268</v>
      </c>
      <c r="H20" s="71" t="s">
        <v>269</v>
      </c>
      <c r="I20" s="64"/>
      <c r="J20" s="61"/>
    </row>
    <row r="21" spans="1:10" ht="16.5" customHeight="1">
      <c r="A21" s="59">
        <v>302</v>
      </c>
      <c r="B21" s="69" t="s">
        <v>117</v>
      </c>
      <c r="C21" s="70" t="s">
        <v>270</v>
      </c>
      <c r="D21" s="68">
        <v>6.54</v>
      </c>
      <c r="E21" s="66"/>
      <c r="F21" s="59">
        <v>309</v>
      </c>
      <c r="G21" s="69" t="s">
        <v>271</v>
      </c>
      <c r="H21" s="71" t="s">
        <v>272</v>
      </c>
      <c r="I21" s="64"/>
      <c r="J21" s="61"/>
    </row>
    <row r="22" spans="1:10" ht="17.25" customHeight="1">
      <c r="A22" s="59">
        <v>302</v>
      </c>
      <c r="B22" s="69" t="s">
        <v>168</v>
      </c>
      <c r="C22" s="70" t="s">
        <v>273</v>
      </c>
      <c r="D22" s="64"/>
      <c r="E22" s="66"/>
      <c r="F22" s="59">
        <v>309</v>
      </c>
      <c r="G22" s="69" t="s">
        <v>274</v>
      </c>
      <c r="H22" s="71" t="s">
        <v>275</v>
      </c>
      <c r="I22" s="64"/>
      <c r="J22" s="61"/>
    </row>
    <row r="23" spans="1:10" ht="17.25" customHeight="1">
      <c r="A23" s="59">
        <v>302</v>
      </c>
      <c r="B23" s="69" t="s">
        <v>171</v>
      </c>
      <c r="C23" s="70" t="s">
        <v>276</v>
      </c>
      <c r="D23" s="64"/>
      <c r="E23" s="66"/>
      <c r="F23" s="59">
        <v>309</v>
      </c>
      <c r="G23" s="69" t="s">
        <v>116</v>
      </c>
      <c r="H23" s="71" t="s">
        <v>277</v>
      </c>
      <c r="I23" s="64"/>
      <c r="J23" s="61"/>
    </row>
    <row r="24" spans="1:10" ht="17.25" customHeight="1">
      <c r="A24" s="59">
        <v>302</v>
      </c>
      <c r="B24" s="69" t="s">
        <v>181</v>
      </c>
      <c r="C24" s="70" t="s">
        <v>278</v>
      </c>
      <c r="D24" s="64"/>
      <c r="E24" s="66"/>
      <c r="F24" s="59">
        <v>310</v>
      </c>
      <c r="G24" s="69"/>
      <c r="H24" s="73" t="s">
        <v>279</v>
      </c>
      <c r="I24" s="64">
        <v>0</v>
      </c>
      <c r="J24" s="61"/>
    </row>
    <row r="25" spans="1:10" ht="17.25" customHeight="1">
      <c r="A25" s="59">
        <v>302</v>
      </c>
      <c r="B25" s="69" t="s">
        <v>112</v>
      </c>
      <c r="C25" s="70" t="s">
        <v>280</v>
      </c>
      <c r="D25" s="64">
        <v>0.1</v>
      </c>
      <c r="E25" s="66"/>
      <c r="F25" s="59">
        <v>310</v>
      </c>
      <c r="G25" s="69" t="s">
        <v>117</v>
      </c>
      <c r="H25" s="69" t="s">
        <v>281</v>
      </c>
      <c r="I25" s="64"/>
      <c r="J25" s="61"/>
    </row>
    <row r="26" spans="1:10" ht="17.25" customHeight="1">
      <c r="A26" s="59">
        <v>302</v>
      </c>
      <c r="B26" s="69" t="s">
        <v>186</v>
      </c>
      <c r="C26" s="70" t="s">
        <v>282</v>
      </c>
      <c r="D26" s="64">
        <v>1</v>
      </c>
      <c r="E26" s="66"/>
      <c r="F26" s="59">
        <v>310</v>
      </c>
      <c r="G26" s="69" t="s">
        <v>168</v>
      </c>
      <c r="H26" s="69" t="s">
        <v>283</v>
      </c>
      <c r="I26" s="64"/>
      <c r="J26" s="61"/>
    </row>
    <row r="27" spans="1:10" ht="20.25" customHeight="1">
      <c r="A27" s="59">
        <v>302</v>
      </c>
      <c r="B27" s="69" t="s">
        <v>189</v>
      </c>
      <c r="C27" s="70" t="s">
        <v>284</v>
      </c>
      <c r="D27" s="64">
        <v>1.02</v>
      </c>
      <c r="E27" s="66"/>
      <c r="F27" s="59">
        <v>310</v>
      </c>
      <c r="G27" s="69" t="s">
        <v>171</v>
      </c>
      <c r="H27" s="69" t="s">
        <v>285</v>
      </c>
      <c r="I27" s="64"/>
      <c r="J27" s="61"/>
    </row>
    <row r="28" spans="1:10" ht="17.25" customHeight="1">
      <c r="A28" s="59">
        <v>302</v>
      </c>
      <c r="B28" s="69" t="s">
        <v>192</v>
      </c>
      <c r="C28" s="70" t="s">
        <v>286</v>
      </c>
      <c r="D28" s="64"/>
      <c r="E28" s="66"/>
      <c r="F28" s="59">
        <v>310</v>
      </c>
      <c r="G28" s="69" t="s">
        <v>112</v>
      </c>
      <c r="H28" s="71" t="s">
        <v>287</v>
      </c>
      <c r="I28" s="64"/>
      <c r="J28" s="61"/>
    </row>
    <row r="29" spans="1:10" ht="17.25" customHeight="1">
      <c r="A29" s="59">
        <v>302</v>
      </c>
      <c r="B29" s="69" t="s">
        <v>195</v>
      </c>
      <c r="C29" s="70" t="s">
        <v>288</v>
      </c>
      <c r="D29" s="64"/>
      <c r="E29" s="66"/>
      <c r="F29" s="59">
        <v>310</v>
      </c>
      <c r="G29" s="69" t="s">
        <v>186</v>
      </c>
      <c r="H29" s="71" t="s">
        <v>289</v>
      </c>
      <c r="I29" s="64"/>
      <c r="J29" s="61"/>
    </row>
    <row r="30" spans="1:10" ht="17.25" customHeight="1">
      <c r="A30" s="59">
        <v>302</v>
      </c>
      <c r="B30" s="59">
        <v>11</v>
      </c>
      <c r="C30" s="70" t="s">
        <v>290</v>
      </c>
      <c r="D30" s="64">
        <v>1</v>
      </c>
      <c r="E30" s="66"/>
      <c r="F30" s="59">
        <v>310</v>
      </c>
      <c r="G30" s="69" t="s">
        <v>189</v>
      </c>
      <c r="H30" s="71" t="s">
        <v>291</v>
      </c>
      <c r="I30" s="64"/>
      <c r="J30" s="61"/>
    </row>
    <row r="31" spans="1:10" ht="20.25" customHeight="1">
      <c r="A31" s="59">
        <v>302</v>
      </c>
      <c r="B31" s="59">
        <v>12</v>
      </c>
      <c r="C31" s="70" t="s">
        <v>190</v>
      </c>
      <c r="D31" s="64"/>
      <c r="E31" s="66"/>
      <c r="F31" s="59">
        <v>310</v>
      </c>
      <c r="G31" s="69" t="s">
        <v>192</v>
      </c>
      <c r="H31" s="71" t="s">
        <v>292</v>
      </c>
      <c r="I31" s="64"/>
      <c r="J31" s="61"/>
    </row>
    <row r="32" spans="1:10" ht="17.25" customHeight="1">
      <c r="A32" s="59">
        <v>302</v>
      </c>
      <c r="B32" s="59">
        <v>13</v>
      </c>
      <c r="C32" s="70" t="s">
        <v>196</v>
      </c>
      <c r="D32" s="64"/>
      <c r="E32" s="66"/>
      <c r="F32" s="59">
        <v>310</v>
      </c>
      <c r="G32" s="69" t="s">
        <v>195</v>
      </c>
      <c r="H32" s="71" t="s">
        <v>293</v>
      </c>
      <c r="I32" s="68"/>
      <c r="J32" s="61"/>
    </row>
    <row r="33" spans="1:10" ht="17.25" customHeight="1">
      <c r="A33" s="59">
        <v>302</v>
      </c>
      <c r="B33" s="59">
        <v>14</v>
      </c>
      <c r="C33" s="70" t="s">
        <v>294</v>
      </c>
      <c r="D33" s="64"/>
      <c r="E33" s="66"/>
      <c r="F33" s="59">
        <v>310</v>
      </c>
      <c r="G33" s="69" t="s">
        <v>295</v>
      </c>
      <c r="H33" s="71" t="s">
        <v>296</v>
      </c>
      <c r="I33" s="64"/>
      <c r="J33" s="61"/>
    </row>
    <row r="34" spans="1:10" ht="17.25" customHeight="1">
      <c r="A34" s="59">
        <v>302</v>
      </c>
      <c r="B34" s="59">
        <v>15</v>
      </c>
      <c r="C34" s="70" t="s">
        <v>178</v>
      </c>
      <c r="D34" s="64"/>
      <c r="E34" s="66"/>
      <c r="F34" s="59">
        <v>310</v>
      </c>
      <c r="G34" s="69" t="s">
        <v>120</v>
      </c>
      <c r="H34" s="71" t="s">
        <v>297</v>
      </c>
      <c r="I34" s="64"/>
      <c r="J34" s="61"/>
    </row>
    <row r="35" spans="1:10" ht="17.25" customHeight="1">
      <c r="A35" s="59">
        <v>302</v>
      </c>
      <c r="B35" s="59">
        <v>16</v>
      </c>
      <c r="C35" s="70" t="s">
        <v>179</v>
      </c>
      <c r="D35" s="64"/>
      <c r="E35" s="66"/>
      <c r="F35" s="59">
        <v>310</v>
      </c>
      <c r="G35" s="69" t="s">
        <v>298</v>
      </c>
      <c r="H35" s="71" t="s">
        <v>299</v>
      </c>
      <c r="I35" s="64"/>
      <c r="J35" s="61"/>
    </row>
    <row r="36" spans="1:10" ht="17.25" customHeight="1">
      <c r="A36" s="59">
        <v>302</v>
      </c>
      <c r="B36" s="59">
        <v>17</v>
      </c>
      <c r="C36" s="70" t="s">
        <v>187</v>
      </c>
      <c r="D36" s="64"/>
      <c r="E36" s="66"/>
      <c r="F36" s="59">
        <v>310</v>
      </c>
      <c r="G36" s="69" t="s">
        <v>265</v>
      </c>
      <c r="H36" s="71" t="s">
        <v>300</v>
      </c>
      <c r="I36" s="64"/>
      <c r="J36" s="61"/>
    </row>
    <row r="37" spans="1:10" ht="17.25" customHeight="1">
      <c r="A37" s="59">
        <v>302</v>
      </c>
      <c r="B37" s="59">
        <v>18</v>
      </c>
      <c r="C37" s="70" t="s">
        <v>182</v>
      </c>
      <c r="D37" s="64"/>
      <c r="E37" s="66"/>
      <c r="F37" s="59">
        <v>310</v>
      </c>
      <c r="G37" s="69" t="s">
        <v>268</v>
      </c>
      <c r="H37" s="71" t="s">
        <v>301</v>
      </c>
      <c r="I37" s="64"/>
      <c r="J37" s="61"/>
    </row>
    <row r="38" spans="1:10" ht="17.25" customHeight="1">
      <c r="A38" s="59">
        <v>302</v>
      </c>
      <c r="B38" s="59">
        <v>24</v>
      </c>
      <c r="C38" s="70" t="s">
        <v>302</v>
      </c>
      <c r="D38" s="64"/>
      <c r="E38" s="66"/>
      <c r="F38" s="59">
        <v>310</v>
      </c>
      <c r="G38" s="69" t="s">
        <v>271</v>
      </c>
      <c r="H38" s="71" t="s">
        <v>303</v>
      </c>
      <c r="I38" s="64"/>
      <c r="J38" s="61"/>
    </row>
    <row r="39" spans="1:10" ht="17.25" customHeight="1">
      <c r="A39" s="59">
        <v>302</v>
      </c>
      <c r="B39" s="59">
        <v>25</v>
      </c>
      <c r="C39" s="70" t="s">
        <v>304</v>
      </c>
      <c r="D39" s="64"/>
      <c r="E39" s="66"/>
      <c r="F39" s="59">
        <v>310</v>
      </c>
      <c r="G39" s="69" t="s">
        <v>274</v>
      </c>
      <c r="H39" s="71" t="s">
        <v>305</v>
      </c>
      <c r="I39" s="64"/>
      <c r="J39" s="61"/>
    </row>
    <row r="40" spans="1:10" ht="17.25" customHeight="1">
      <c r="A40" s="59">
        <v>302</v>
      </c>
      <c r="B40" s="59">
        <v>26</v>
      </c>
      <c r="C40" s="70" t="s">
        <v>306</v>
      </c>
      <c r="D40" s="64"/>
      <c r="E40" s="66"/>
      <c r="F40" s="59">
        <v>310</v>
      </c>
      <c r="G40" s="69" t="s">
        <v>116</v>
      </c>
      <c r="H40" s="71" t="s">
        <v>307</v>
      </c>
      <c r="I40" s="64"/>
      <c r="J40" s="61"/>
    </row>
    <row r="41" spans="1:10" ht="17.25" customHeight="1">
      <c r="A41" s="59">
        <v>302</v>
      </c>
      <c r="B41" s="59">
        <v>27</v>
      </c>
      <c r="C41" s="70" t="s">
        <v>184</v>
      </c>
      <c r="D41" s="64"/>
      <c r="E41" s="66"/>
      <c r="F41" s="59">
        <v>311</v>
      </c>
      <c r="G41" s="69"/>
      <c r="H41" s="67" t="s">
        <v>308</v>
      </c>
      <c r="I41" s="64">
        <v>0</v>
      </c>
      <c r="J41" s="61"/>
    </row>
    <row r="42" spans="1:10" ht="17.25" customHeight="1">
      <c r="A42" s="59">
        <v>302</v>
      </c>
      <c r="B42" s="59">
        <v>28</v>
      </c>
      <c r="C42" s="70" t="s">
        <v>309</v>
      </c>
      <c r="D42" s="64"/>
      <c r="E42" s="66"/>
      <c r="F42" s="59">
        <v>311</v>
      </c>
      <c r="G42" s="69" t="s">
        <v>117</v>
      </c>
      <c r="H42" s="69" t="s">
        <v>310</v>
      </c>
      <c r="I42" s="64"/>
      <c r="J42" s="61"/>
    </row>
    <row r="43" spans="1:10" ht="17.25" customHeight="1">
      <c r="A43" s="59">
        <v>302</v>
      </c>
      <c r="B43" s="59">
        <v>29</v>
      </c>
      <c r="C43" s="70" t="s">
        <v>311</v>
      </c>
      <c r="D43" s="64">
        <v>1.96</v>
      </c>
      <c r="E43" s="66"/>
      <c r="F43" s="59">
        <v>311</v>
      </c>
      <c r="G43" s="69" t="s">
        <v>116</v>
      </c>
      <c r="H43" s="69" t="s">
        <v>312</v>
      </c>
      <c r="I43" s="64"/>
      <c r="J43" s="61"/>
    </row>
    <row r="44" spans="1:10" ht="17.25" customHeight="1">
      <c r="A44" s="59">
        <v>302</v>
      </c>
      <c r="B44" s="59">
        <v>31</v>
      </c>
      <c r="C44" s="70" t="s">
        <v>193</v>
      </c>
      <c r="D44" s="64"/>
      <c r="E44" s="66"/>
      <c r="F44" s="59">
        <v>312</v>
      </c>
      <c r="G44" s="69"/>
      <c r="H44" s="73" t="s">
        <v>165</v>
      </c>
      <c r="I44" s="64">
        <v>0</v>
      </c>
      <c r="J44" s="61"/>
    </row>
    <row r="45" spans="1:10" ht="17.25" customHeight="1">
      <c r="A45" s="59">
        <v>302</v>
      </c>
      <c r="B45" s="59">
        <v>39</v>
      </c>
      <c r="C45" s="70" t="s">
        <v>313</v>
      </c>
      <c r="D45" s="64">
        <v>3.53</v>
      </c>
      <c r="E45" s="66"/>
      <c r="F45" s="59">
        <v>312</v>
      </c>
      <c r="G45" s="69" t="s">
        <v>117</v>
      </c>
      <c r="H45" s="69" t="s">
        <v>310</v>
      </c>
      <c r="I45" s="64"/>
      <c r="J45" s="61"/>
    </row>
    <row r="46" spans="1:10" ht="17.25" customHeight="1">
      <c r="A46" s="59">
        <v>302</v>
      </c>
      <c r="B46" s="59">
        <v>40</v>
      </c>
      <c r="C46" s="70" t="s">
        <v>314</v>
      </c>
      <c r="D46" s="64"/>
      <c r="E46" s="66"/>
      <c r="F46" s="59">
        <v>312</v>
      </c>
      <c r="G46" s="69" t="s">
        <v>171</v>
      </c>
      <c r="H46" s="69" t="s">
        <v>315</v>
      </c>
      <c r="I46" s="64"/>
      <c r="J46" s="61"/>
    </row>
    <row r="47" spans="1:10" ht="17.25" customHeight="1">
      <c r="A47" s="59">
        <v>302</v>
      </c>
      <c r="B47" s="59">
        <v>99</v>
      </c>
      <c r="C47" s="70" t="s">
        <v>198</v>
      </c>
      <c r="D47" s="64"/>
      <c r="E47" s="66"/>
      <c r="F47" s="59">
        <v>312</v>
      </c>
      <c r="G47" s="69" t="s">
        <v>181</v>
      </c>
      <c r="H47" s="69" t="s">
        <v>316</v>
      </c>
      <c r="I47" s="64"/>
      <c r="J47" s="61"/>
    </row>
    <row r="48" spans="1:10" ht="17.25" customHeight="1">
      <c r="A48" s="59">
        <v>303</v>
      </c>
      <c r="B48" s="66"/>
      <c r="C48" s="67" t="s">
        <v>317</v>
      </c>
      <c r="D48" s="68">
        <v>8.3800000000000008</v>
      </c>
      <c r="E48" s="66"/>
      <c r="F48" s="59">
        <v>312</v>
      </c>
      <c r="G48" s="69" t="s">
        <v>112</v>
      </c>
      <c r="H48" s="69" t="s">
        <v>318</v>
      </c>
      <c r="I48" s="64"/>
      <c r="J48" s="61"/>
    </row>
    <row r="49" spans="1:10" ht="17.25" customHeight="1">
      <c r="A49" s="59">
        <v>303</v>
      </c>
      <c r="B49" s="69" t="s">
        <v>117</v>
      </c>
      <c r="C49" s="71" t="s">
        <v>319</v>
      </c>
      <c r="D49" s="64"/>
      <c r="E49" s="66"/>
      <c r="F49" s="59">
        <v>312</v>
      </c>
      <c r="G49" s="69" t="s">
        <v>116</v>
      </c>
      <c r="H49" s="71" t="s">
        <v>320</v>
      </c>
      <c r="I49" s="64"/>
      <c r="J49" s="61"/>
    </row>
    <row r="50" spans="1:10" ht="17.25" customHeight="1">
      <c r="A50" s="59">
        <v>303</v>
      </c>
      <c r="B50" s="69" t="s">
        <v>168</v>
      </c>
      <c r="C50" s="71" t="s">
        <v>321</v>
      </c>
      <c r="D50" s="64">
        <v>0.82</v>
      </c>
      <c r="E50" s="66"/>
      <c r="F50" s="59">
        <v>313</v>
      </c>
      <c r="G50" s="69"/>
      <c r="H50" s="67" t="s">
        <v>197</v>
      </c>
      <c r="I50" s="64">
        <v>0</v>
      </c>
      <c r="J50" s="61"/>
    </row>
    <row r="51" spans="1:10" ht="17.25" customHeight="1">
      <c r="A51" s="59">
        <v>303</v>
      </c>
      <c r="B51" s="69" t="s">
        <v>171</v>
      </c>
      <c r="C51" s="71" t="s">
        <v>322</v>
      </c>
      <c r="D51" s="64"/>
      <c r="E51" s="66"/>
      <c r="F51" s="59">
        <v>313</v>
      </c>
      <c r="G51" s="69" t="s">
        <v>117</v>
      </c>
      <c r="H51" s="71" t="s">
        <v>323</v>
      </c>
      <c r="I51" s="64"/>
      <c r="J51" s="61"/>
    </row>
    <row r="52" spans="1:10" ht="17.25" customHeight="1">
      <c r="A52" s="59">
        <v>303</v>
      </c>
      <c r="B52" s="69" t="s">
        <v>181</v>
      </c>
      <c r="C52" s="71" t="s">
        <v>324</v>
      </c>
      <c r="D52" s="64"/>
      <c r="E52" s="66"/>
      <c r="F52" s="59">
        <v>313</v>
      </c>
      <c r="G52" s="69" t="s">
        <v>168</v>
      </c>
      <c r="H52" s="71" t="s">
        <v>325</v>
      </c>
      <c r="I52" s="64"/>
      <c r="J52" s="61"/>
    </row>
    <row r="53" spans="1:10" ht="17.25" customHeight="1">
      <c r="A53" s="59">
        <v>303</v>
      </c>
      <c r="B53" s="69" t="s">
        <v>112</v>
      </c>
      <c r="C53" s="71" t="s">
        <v>326</v>
      </c>
      <c r="D53" s="64">
        <v>7.56</v>
      </c>
      <c r="E53" s="66"/>
      <c r="F53" s="59">
        <v>364</v>
      </c>
      <c r="G53" s="69"/>
      <c r="H53" s="67" t="s">
        <v>223</v>
      </c>
      <c r="I53" s="64">
        <f>I54</f>
        <v>0</v>
      </c>
      <c r="J53" s="61"/>
    </row>
    <row r="54" spans="1:10" ht="19.5" customHeight="1">
      <c r="A54" s="59">
        <v>303</v>
      </c>
      <c r="B54" s="69" t="s">
        <v>186</v>
      </c>
      <c r="C54" s="71" t="s">
        <v>327</v>
      </c>
      <c r="D54" s="64"/>
      <c r="E54" s="66"/>
      <c r="F54" s="59">
        <v>36401</v>
      </c>
      <c r="G54" s="69"/>
      <c r="H54" s="71" t="s">
        <v>328</v>
      </c>
      <c r="I54" s="64"/>
      <c r="J54" s="61"/>
    </row>
    <row r="55" spans="1:10" ht="17.25" customHeight="1">
      <c r="A55" s="59">
        <v>303</v>
      </c>
      <c r="B55" s="69" t="s">
        <v>189</v>
      </c>
      <c r="C55" s="71" t="s">
        <v>329</v>
      </c>
      <c r="D55" s="64"/>
      <c r="E55" s="66"/>
      <c r="F55" s="59">
        <v>399</v>
      </c>
      <c r="G55" s="69"/>
      <c r="H55" s="67" t="s">
        <v>330</v>
      </c>
      <c r="I55" s="64">
        <v>0</v>
      </c>
      <c r="J55" s="61"/>
    </row>
    <row r="56" spans="1:10" ht="19.5" customHeight="1">
      <c r="A56" s="59">
        <v>303</v>
      </c>
      <c r="B56" s="69" t="s">
        <v>192</v>
      </c>
      <c r="C56" s="71" t="s">
        <v>331</v>
      </c>
      <c r="D56" s="64"/>
      <c r="E56" s="66"/>
      <c r="F56" s="59">
        <v>399</v>
      </c>
      <c r="G56" s="69" t="s">
        <v>186</v>
      </c>
      <c r="H56" s="71" t="s">
        <v>332</v>
      </c>
      <c r="I56" s="64"/>
      <c r="J56" s="61"/>
    </row>
    <row r="57" spans="1:10" ht="17.25" customHeight="1">
      <c r="A57" s="59">
        <v>303</v>
      </c>
      <c r="B57" s="69" t="s">
        <v>195</v>
      </c>
      <c r="C57" s="71" t="s">
        <v>333</v>
      </c>
      <c r="D57" s="64"/>
      <c r="E57" s="66"/>
      <c r="F57" s="59">
        <v>399</v>
      </c>
      <c r="G57" s="69" t="s">
        <v>189</v>
      </c>
      <c r="H57" s="71" t="s">
        <v>334</v>
      </c>
      <c r="I57" s="64"/>
      <c r="J57" s="61"/>
    </row>
    <row r="58" spans="1:10" ht="17.25" customHeight="1">
      <c r="A58" s="59">
        <v>303</v>
      </c>
      <c r="B58" s="69" t="s">
        <v>295</v>
      </c>
      <c r="C58" s="71" t="s">
        <v>335</v>
      </c>
      <c r="D58" s="64"/>
      <c r="E58" s="66"/>
      <c r="F58" s="66">
        <v>399</v>
      </c>
      <c r="G58" s="69" t="s">
        <v>192</v>
      </c>
      <c r="H58" s="69" t="s">
        <v>235</v>
      </c>
      <c r="I58" s="66"/>
      <c r="J58" s="61"/>
    </row>
    <row r="59" spans="1:10" ht="17.25" customHeight="1">
      <c r="A59" s="59">
        <v>303</v>
      </c>
      <c r="B59" s="59">
        <v>99</v>
      </c>
      <c r="C59" s="71" t="s">
        <v>336</v>
      </c>
      <c r="D59" s="64"/>
      <c r="E59" s="66"/>
      <c r="F59" s="66">
        <v>399</v>
      </c>
      <c r="G59" s="69" t="s">
        <v>116</v>
      </c>
      <c r="H59" s="69" t="s">
        <v>337</v>
      </c>
      <c r="I59" s="68"/>
      <c r="J59" s="61"/>
    </row>
    <row r="60" spans="1:10" ht="17.25" customHeight="1">
      <c r="A60" s="74"/>
      <c r="B60" s="74"/>
      <c r="C60" s="75"/>
      <c r="D60" s="76"/>
      <c r="E60" s="72"/>
      <c r="F60" s="72"/>
      <c r="G60" s="75"/>
      <c r="H60" s="72"/>
      <c r="I60" s="72"/>
      <c r="J60" s="55"/>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7 G7 B8 G8 B9 G9 B10 G10 B11 B12 G12 B13 G13 G14 G15 G16 G17 G18 G19 G20 B21 G21 B22 G22 B23 G23 B24 B25 G25 B26 G26 B27 G27 B28 G28 B29 G29 G30 G31 G32 G33 G34 G35 G36 G37 G38 G39 G40 G42 G43 G45 G46 G47 G48 B49 G49 B50 B51 G51 B52 G52 B53 B54 B55 B56 G56 B57 G57 B58 G58 G59" numberStoredAsText="1"/>
  </ignoredErrors>
</worksheet>
</file>

<file path=xl/worksheets/sheet8.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6" customWidth="1"/>
    <col min="2" max="2" width="6.08984375" customWidth="1"/>
    <col min="3" max="3" width="29.6328125" customWidth="1"/>
    <col min="4" max="4" width="12.906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338</v>
      </c>
      <c r="B1" s="157"/>
      <c r="C1" s="157"/>
      <c r="D1" s="157"/>
      <c r="E1" s="157"/>
      <c r="F1" s="157"/>
      <c r="G1" s="157"/>
      <c r="H1" s="157"/>
      <c r="I1" s="158"/>
      <c r="J1" s="55"/>
    </row>
    <row r="2" spans="1:10" ht="14.25" customHeight="1">
      <c r="A2" s="162" t="s">
        <v>491</v>
      </c>
      <c r="B2" s="162"/>
      <c r="C2" s="162"/>
      <c r="D2" s="56"/>
      <c r="E2" s="56"/>
      <c r="F2" s="56"/>
      <c r="G2" s="57"/>
      <c r="H2" s="56"/>
      <c r="I2" s="57" t="s">
        <v>1</v>
      </c>
      <c r="J2" s="55"/>
    </row>
    <row r="3" spans="1:10" ht="26.25" customHeight="1">
      <c r="A3" s="159" t="s">
        <v>239</v>
      </c>
      <c r="B3" s="160"/>
      <c r="C3" s="161" t="s">
        <v>96</v>
      </c>
      <c r="D3" s="161" t="s">
        <v>163</v>
      </c>
      <c r="E3" s="60"/>
      <c r="F3" s="159" t="s">
        <v>239</v>
      </c>
      <c r="G3" s="160"/>
      <c r="H3" s="161" t="s">
        <v>96</v>
      </c>
      <c r="I3" s="161" t="s">
        <v>163</v>
      </c>
      <c r="J3" s="61"/>
    </row>
    <row r="4" spans="1:10" ht="18" customHeight="1">
      <c r="A4" s="58" t="s">
        <v>100</v>
      </c>
      <c r="B4" s="58" t="s">
        <v>101</v>
      </c>
      <c r="C4" s="160"/>
      <c r="D4" s="160"/>
      <c r="E4" s="60"/>
      <c r="F4" s="58" t="s">
        <v>100</v>
      </c>
      <c r="G4" s="58" t="s">
        <v>101</v>
      </c>
      <c r="H4" s="160"/>
      <c r="I4" s="160"/>
      <c r="J4" s="61"/>
    </row>
    <row r="5" spans="1:10" ht="24.75" customHeight="1">
      <c r="A5" s="62"/>
      <c r="B5" s="62"/>
      <c r="C5" s="71" t="s">
        <v>339</v>
      </c>
      <c r="D5" s="64">
        <f>SUM(D6+D20+D48+I6+I11+I24+I41+I44+I50+I53)</f>
        <v>149.16</v>
      </c>
      <c r="E5" s="65"/>
      <c r="F5" s="65"/>
      <c r="G5" s="63"/>
      <c r="H5" s="66"/>
      <c r="I5" s="65"/>
      <c r="J5" s="61"/>
    </row>
    <row r="6" spans="1:10" ht="17.25" customHeight="1">
      <c r="A6" s="59">
        <v>301</v>
      </c>
      <c r="B6" s="66"/>
      <c r="C6" s="67" t="s">
        <v>241</v>
      </c>
      <c r="D6" s="68">
        <v>137.69</v>
      </c>
      <c r="E6" s="66"/>
      <c r="F6" s="59">
        <v>307</v>
      </c>
      <c r="G6" s="69"/>
      <c r="H6" s="67" t="s">
        <v>203</v>
      </c>
      <c r="I6" s="64"/>
      <c r="J6" s="61"/>
    </row>
    <row r="7" spans="1:10" ht="17.25" customHeight="1">
      <c r="A7" s="59">
        <v>301</v>
      </c>
      <c r="B7" s="69" t="s">
        <v>117</v>
      </c>
      <c r="C7" s="70" t="s">
        <v>242</v>
      </c>
      <c r="D7" s="64">
        <v>78.239999999999995</v>
      </c>
      <c r="E7" s="66"/>
      <c r="F7" s="59">
        <v>307</v>
      </c>
      <c r="G7" s="69" t="s">
        <v>117</v>
      </c>
      <c r="H7" s="71" t="s">
        <v>340</v>
      </c>
      <c r="I7" s="64"/>
      <c r="J7" s="61"/>
    </row>
    <row r="8" spans="1:10" ht="17.25" customHeight="1">
      <c r="A8" s="59">
        <v>301</v>
      </c>
      <c r="B8" s="69" t="s">
        <v>168</v>
      </c>
      <c r="C8" s="70" t="s">
        <v>244</v>
      </c>
      <c r="D8" s="64">
        <v>26.07</v>
      </c>
      <c r="E8" s="66"/>
      <c r="F8" s="59">
        <v>307</v>
      </c>
      <c r="G8" s="69" t="s">
        <v>168</v>
      </c>
      <c r="H8" s="71" t="s">
        <v>341</v>
      </c>
      <c r="I8" s="64"/>
      <c r="J8" s="61"/>
    </row>
    <row r="9" spans="1:10" ht="17.25" customHeight="1">
      <c r="A9" s="59">
        <v>301</v>
      </c>
      <c r="B9" s="69" t="s">
        <v>171</v>
      </c>
      <c r="C9" s="70" t="s">
        <v>246</v>
      </c>
      <c r="D9" s="64"/>
      <c r="E9" s="66"/>
      <c r="F9" s="59">
        <v>307</v>
      </c>
      <c r="G9" s="69" t="s">
        <v>171</v>
      </c>
      <c r="H9" s="71" t="s">
        <v>342</v>
      </c>
      <c r="I9" s="64"/>
      <c r="J9" s="61"/>
    </row>
    <row r="10" spans="1:10" ht="17.25" customHeight="1">
      <c r="A10" s="59">
        <v>301</v>
      </c>
      <c r="B10" s="69" t="s">
        <v>186</v>
      </c>
      <c r="C10" s="70" t="s">
        <v>248</v>
      </c>
      <c r="D10" s="64"/>
      <c r="E10" s="66"/>
      <c r="F10" s="59">
        <v>307</v>
      </c>
      <c r="G10" s="69" t="s">
        <v>181</v>
      </c>
      <c r="H10" s="71" t="s">
        <v>343</v>
      </c>
      <c r="I10" s="64"/>
      <c r="J10" s="61"/>
    </row>
    <row r="11" spans="1:10" ht="17.25" customHeight="1">
      <c r="A11" s="59">
        <v>301</v>
      </c>
      <c r="B11" s="69" t="s">
        <v>189</v>
      </c>
      <c r="C11" s="70" t="s">
        <v>250</v>
      </c>
      <c r="D11" s="64"/>
      <c r="E11" s="66"/>
      <c r="F11" s="59">
        <v>309</v>
      </c>
      <c r="G11" s="69"/>
      <c r="H11" s="67" t="s">
        <v>251</v>
      </c>
      <c r="I11" s="64"/>
      <c r="J11" s="61"/>
    </row>
    <row r="12" spans="1:10" ht="17.25" customHeight="1">
      <c r="A12" s="59">
        <v>301</v>
      </c>
      <c r="B12" s="69" t="s">
        <v>192</v>
      </c>
      <c r="C12" s="70" t="s">
        <v>252</v>
      </c>
      <c r="D12" s="64">
        <v>20.100000000000001</v>
      </c>
      <c r="E12" s="66"/>
      <c r="F12" s="59">
        <v>309</v>
      </c>
      <c r="G12" s="69" t="s">
        <v>117</v>
      </c>
      <c r="H12" s="71" t="s">
        <v>344</v>
      </c>
      <c r="I12" s="64"/>
      <c r="J12" s="61"/>
    </row>
    <row r="13" spans="1:10" ht="17.25" customHeight="1">
      <c r="A13" s="59">
        <v>301</v>
      </c>
      <c r="B13" s="69" t="s">
        <v>195</v>
      </c>
      <c r="C13" s="70" t="s">
        <v>254</v>
      </c>
      <c r="D13" s="64"/>
      <c r="E13" s="66"/>
      <c r="F13" s="59">
        <v>309</v>
      </c>
      <c r="G13" s="69" t="s">
        <v>168</v>
      </c>
      <c r="H13" s="71" t="s">
        <v>345</v>
      </c>
      <c r="I13" s="64"/>
      <c r="J13" s="61"/>
    </row>
    <row r="14" spans="1:10" ht="17.25" customHeight="1">
      <c r="A14" s="59">
        <v>301</v>
      </c>
      <c r="B14" s="59">
        <v>10</v>
      </c>
      <c r="C14" s="70" t="s">
        <v>256</v>
      </c>
      <c r="D14" s="64">
        <v>6.03</v>
      </c>
      <c r="E14" s="66"/>
      <c r="F14" s="59">
        <v>309</v>
      </c>
      <c r="G14" s="69" t="s">
        <v>171</v>
      </c>
      <c r="H14" s="71" t="s">
        <v>346</v>
      </c>
      <c r="I14" s="64"/>
      <c r="J14" s="61"/>
    </row>
    <row r="15" spans="1:10" ht="17.25" customHeight="1">
      <c r="A15" s="59">
        <v>301</v>
      </c>
      <c r="B15" s="59">
        <v>11</v>
      </c>
      <c r="C15" s="70" t="s">
        <v>258</v>
      </c>
      <c r="D15" s="64"/>
      <c r="E15" s="66"/>
      <c r="F15" s="59">
        <v>309</v>
      </c>
      <c r="G15" s="69" t="s">
        <v>112</v>
      </c>
      <c r="H15" s="71" t="s">
        <v>287</v>
      </c>
      <c r="I15" s="64"/>
      <c r="J15" s="61"/>
    </row>
    <row r="16" spans="1:10" ht="17.25" customHeight="1">
      <c r="A16" s="59">
        <v>301</v>
      </c>
      <c r="B16" s="59">
        <v>12</v>
      </c>
      <c r="C16" s="70" t="s">
        <v>260</v>
      </c>
      <c r="D16" s="64">
        <v>0.21</v>
      </c>
      <c r="E16" s="66"/>
      <c r="F16" s="59">
        <v>309</v>
      </c>
      <c r="G16" s="69" t="s">
        <v>186</v>
      </c>
      <c r="H16" s="71" t="s">
        <v>289</v>
      </c>
      <c r="I16" s="64"/>
      <c r="J16" s="61"/>
    </row>
    <row r="17" spans="1:10" ht="17.25" customHeight="1">
      <c r="A17" s="59">
        <v>301</v>
      </c>
      <c r="B17" s="59">
        <v>13</v>
      </c>
      <c r="C17" s="70" t="s">
        <v>172</v>
      </c>
      <c r="D17" s="64">
        <v>7.04</v>
      </c>
      <c r="E17" s="66"/>
      <c r="F17" s="59">
        <v>309</v>
      </c>
      <c r="G17" s="69" t="s">
        <v>189</v>
      </c>
      <c r="H17" s="71" t="s">
        <v>291</v>
      </c>
      <c r="I17" s="64"/>
      <c r="J17" s="61"/>
    </row>
    <row r="18" spans="1:10" ht="24.75" customHeight="1">
      <c r="A18" s="59">
        <v>301</v>
      </c>
      <c r="B18" s="59">
        <v>14</v>
      </c>
      <c r="C18" s="70" t="s">
        <v>263</v>
      </c>
      <c r="D18" s="64"/>
      <c r="E18" s="66"/>
      <c r="F18" s="59">
        <v>309</v>
      </c>
      <c r="G18" s="69" t="s">
        <v>192</v>
      </c>
      <c r="H18" s="71" t="s">
        <v>292</v>
      </c>
      <c r="I18" s="64"/>
      <c r="J18" s="61"/>
    </row>
    <row r="19" spans="1:10" ht="24.75" customHeight="1">
      <c r="A19" s="59">
        <v>301</v>
      </c>
      <c r="B19" s="59">
        <v>99</v>
      </c>
      <c r="C19" s="70" t="s">
        <v>174</v>
      </c>
      <c r="D19" s="64"/>
      <c r="E19" s="66"/>
      <c r="F19" s="59">
        <v>309</v>
      </c>
      <c r="G19" s="69" t="s">
        <v>265</v>
      </c>
      <c r="H19" s="71" t="s">
        <v>300</v>
      </c>
      <c r="I19" s="64"/>
      <c r="J19" s="61"/>
    </row>
    <row r="20" spans="1:10" ht="17.25" customHeight="1">
      <c r="A20" s="59">
        <v>302</v>
      </c>
      <c r="B20" s="66"/>
      <c r="C20" s="67" t="s">
        <v>267</v>
      </c>
      <c r="D20" s="64">
        <v>10.65</v>
      </c>
      <c r="E20" s="66"/>
      <c r="F20" s="59">
        <v>309</v>
      </c>
      <c r="G20" s="69" t="s">
        <v>268</v>
      </c>
      <c r="H20" s="71" t="s">
        <v>301</v>
      </c>
      <c r="I20" s="64"/>
      <c r="J20" s="61"/>
    </row>
    <row r="21" spans="1:10" ht="16.5" customHeight="1">
      <c r="A21" s="59">
        <v>302</v>
      </c>
      <c r="B21" s="69" t="s">
        <v>117</v>
      </c>
      <c r="C21" s="70" t="s">
        <v>270</v>
      </c>
      <c r="D21" s="68">
        <v>2.04</v>
      </c>
      <c r="E21" s="66"/>
      <c r="F21" s="59">
        <v>309</v>
      </c>
      <c r="G21" s="69" t="s">
        <v>271</v>
      </c>
      <c r="H21" s="71" t="s">
        <v>303</v>
      </c>
      <c r="I21" s="64"/>
      <c r="J21" s="61"/>
    </row>
    <row r="22" spans="1:10" ht="17.25" customHeight="1">
      <c r="A22" s="59">
        <v>302</v>
      </c>
      <c r="B22" s="69" t="s">
        <v>168</v>
      </c>
      <c r="C22" s="70" t="s">
        <v>273</v>
      </c>
      <c r="D22" s="64"/>
      <c r="E22" s="66"/>
      <c r="F22" s="59">
        <v>309</v>
      </c>
      <c r="G22" s="69" t="s">
        <v>274</v>
      </c>
      <c r="H22" s="71" t="s">
        <v>305</v>
      </c>
      <c r="I22" s="64"/>
      <c r="J22" s="61"/>
    </row>
    <row r="23" spans="1:10" ht="17.25" customHeight="1">
      <c r="A23" s="59">
        <v>302</v>
      </c>
      <c r="B23" s="69" t="s">
        <v>171</v>
      </c>
      <c r="C23" s="70" t="s">
        <v>276</v>
      </c>
      <c r="D23" s="64"/>
      <c r="E23" s="66"/>
      <c r="F23" s="59">
        <v>309</v>
      </c>
      <c r="G23" s="69" t="s">
        <v>116</v>
      </c>
      <c r="H23" s="71" t="s">
        <v>347</v>
      </c>
      <c r="I23" s="64"/>
      <c r="J23" s="61"/>
    </row>
    <row r="24" spans="1:10" ht="17.25" customHeight="1">
      <c r="A24" s="59">
        <v>302</v>
      </c>
      <c r="B24" s="69" t="s">
        <v>181</v>
      </c>
      <c r="C24" s="70" t="s">
        <v>278</v>
      </c>
      <c r="D24" s="64"/>
      <c r="E24" s="66"/>
      <c r="F24" s="59">
        <v>310</v>
      </c>
      <c r="G24" s="69"/>
      <c r="H24" s="73" t="s">
        <v>279</v>
      </c>
      <c r="I24" s="64"/>
      <c r="J24" s="61"/>
    </row>
    <row r="25" spans="1:10" ht="17.25" customHeight="1">
      <c r="A25" s="59">
        <v>302</v>
      </c>
      <c r="B25" s="69" t="s">
        <v>112</v>
      </c>
      <c r="C25" s="70" t="s">
        <v>280</v>
      </c>
      <c r="D25" s="64">
        <v>0.1</v>
      </c>
      <c r="E25" s="66"/>
      <c r="F25" s="59">
        <v>310</v>
      </c>
      <c r="G25" s="69" t="s">
        <v>117</v>
      </c>
      <c r="H25" s="69" t="s">
        <v>348</v>
      </c>
      <c r="I25" s="64"/>
      <c r="J25" s="61"/>
    </row>
    <row r="26" spans="1:10" ht="17.25" customHeight="1">
      <c r="A26" s="59">
        <v>302</v>
      </c>
      <c r="B26" s="69" t="s">
        <v>186</v>
      </c>
      <c r="C26" s="70" t="s">
        <v>282</v>
      </c>
      <c r="D26" s="64">
        <v>1</v>
      </c>
      <c r="E26" s="66"/>
      <c r="F26" s="59">
        <v>310</v>
      </c>
      <c r="G26" s="69" t="s">
        <v>168</v>
      </c>
      <c r="H26" s="69" t="s">
        <v>349</v>
      </c>
      <c r="I26" s="64"/>
      <c r="J26" s="61"/>
    </row>
    <row r="27" spans="1:10" ht="20.25" customHeight="1">
      <c r="A27" s="59">
        <v>302</v>
      </c>
      <c r="B27" s="69" t="s">
        <v>189</v>
      </c>
      <c r="C27" s="70" t="s">
        <v>284</v>
      </c>
      <c r="D27" s="64">
        <v>1.02</v>
      </c>
      <c r="E27" s="66"/>
      <c r="F27" s="59">
        <v>310</v>
      </c>
      <c r="G27" s="69" t="s">
        <v>171</v>
      </c>
      <c r="H27" s="69" t="s">
        <v>350</v>
      </c>
      <c r="I27" s="64"/>
      <c r="J27" s="61"/>
    </row>
    <row r="28" spans="1:10" ht="17.25" customHeight="1">
      <c r="A28" s="59">
        <v>302</v>
      </c>
      <c r="B28" s="69" t="s">
        <v>192</v>
      </c>
      <c r="C28" s="70" t="s">
        <v>286</v>
      </c>
      <c r="D28" s="64"/>
      <c r="E28" s="66"/>
      <c r="F28" s="59">
        <v>310</v>
      </c>
      <c r="G28" s="69" t="s">
        <v>112</v>
      </c>
      <c r="H28" s="71" t="s">
        <v>351</v>
      </c>
      <c r="I28" s="64"/>
      <c r="J28" s="61"/>
    </row>
    <row r="29" spans="1:10" ht="17.25" customHeight="1">
      <c r="A29" s="59">
        <v>302</v>
      </c>
      <c r="B29" s="69" t="s">
        <v>195</v>
      </c>
      <c r="C29" s="70" t="s">
        <v>288</v>
      </c>
      <c r="D29" s="64"/>
      <c r="E29" s="66"/>
      <c r="F29" s="59">
        <v>310</v>
      </c>
      <c r="G29" s="69" t="s">
        <v>186</v>
      </c>
      <c r="H29" s="71" t="s">
        <v>352</v>
      </c>
      <c r="I29" s="64"/>
      <c r="J29" s="61"/>
    </row>
    <row r="30" spans="1:10" ht="17.25" customHeight="1">
      <c r="A30" s="59">
        <v>302</v>
      </c>
      <c r="B30" s="59">
        <v>11</v>
      </c>
      <c r="C30" s="70" t="s">
        <v>290</v>
      </c>
      <c r="D30" s="64">
        <v>1</v>
      </c>
      <c r="E30" s="66"/>
      <c r="F30" s="59">
        <v>310</v>
      </c>
      <c r="G30" s="69" t="s">
        <v>189</v>
      </c>
      <c r="H30" s="71" t="s">
        <v>353</v>
      </c>
      <c r="I30" s="64"/>
      <c r="J30" s="61"/>
    </row>
    <row r="31" spans="1:10" ht="20.25" customHeight="1">
      <c r="A31" s="59">
        <v>302</v>
      </c>
      <c r="B31" s="59">
        <v>12</v>
      </c>
      <c r="C31" s="70" t="s">
        <v>190</v>
      </c>
      <c r="D31" s="64"/>
      <c r="E31" s="66"/>
      <c r="F31" s="59">
        <v>310</v>
      </c>
      <c r="G31" s="69" t="s">
        <v>192</v>
      </c>
      <c r="H31" s="71" t="s">
        <v>354</v>
      </c>
      <c r="I31" s="64"/>
      <c r="J31" s="61"/>
    </row>
    <row r="32" spans="1:10" ht="17.25" customHeight="1">
      <c r="A32" s="59">
        <v>302</v>
      </c>
      <c r="B32" s="59">
        <v>13</v>
      </c>
      <c r="C32" s="70" t="s">
        <v>196</v>
      </c>
      <c r="D32" s="64"/>
      <c r="E32" s="66"/>
      <c r="F32" s="59">
        <v>310</v>
      </c>
      <c r="G32" s="69" t="s">
        <v>195</v>
      </c>
      <c r="H32" s="71" t="s">
        <v>355</v>
      </c>
      <c r="I32" s="68"/>
      <c r="J32" s="61"/>
    </row>
    <row r="33" spans="1:10" ht="17.25" customHeight="1">
      <c r="A33" s="59">
        <v>302</v>
      </c>
      <c r="B33" s="59">
        <v>14</v>
      </c>
      <c r="C33" s="70" t="s">
        <v>294</v>
      </c>
      <c r="D33" s="64"/>
      <c r="E33" s="66"/>
      <c r="F33" s="59">
        <v>310</v>
      </c>
      <c r="G33" s="69" t="s">
        <v>295</v>
      </c>
      <c r="H33" s="71" t="s">
        <v>356</v>
      </c>
      <c r="I33" s="64"/>
      <c r="J33" s="61"/>
    </row>
    <row r="34" spans="1:10" ht="17.25" customHeight="1">
      <c r="A34" s="59">
        <v>302</v>
      </c>
      <c r="B34" s="59">
        <v>15</v>
      </c>
      <c r="C34" s="70" t="s">
        <v>178</v>
      </c>
      <c r="D34" s="64"/>
      <c r="E34" s="66"/>
      <c r="F34" s="59">
        <v>310</v>
      </c>
      <c r="G34" s="69" t="s">
        <v>120</v>
      </c>
      <c r="H34" s="71" t="s">
        <v>357</v>
      </c>
      <c r="I34" s="64"/>
      <c r="J34" s="61"/>
    </row>
    <row r="35" spans="1:10" ht="17.25" customHeight="1">
      <c r="A35" s="59">
        <v>302</v>
      </c>
      <c r="B35" s="59">
        <v>16</v>
      </c>
      <c r="C35" s="70" t="s">
        <v>179</v>
      </c>
      <c r="D35" s="64"/>
      <c r="E35" s="66"/>
      <c r="F35" s="59">
        <v>310</v>
      </c>
      <c r="G35" s="69" t="s">
        <v>298</v>
      </c>
      <c r="H35" s="71" t="s">
        <v>358</v>
      </c>
      <c r="I35" s="64"/>
      <c r="J35" s="61"/>
    </row>
    <row r="36" spans="1:10" ht="17.25" customHeight="1">
      <c r="A36" s="59">
        <v>302</v>
      </c>
      <c r="B36" s="59">
        <v>17</v>
      </c>
      <c r="C36" s="70" t="s">
        <v>187</v>
      </c>
      <c r="D36" s="64"/>
      <c r="E36" s="66"/>
      <c r="F36" s="59">
        <v>310</v>
      </c>
      <c r="G36" s="69" t="s">
        <v>265</v>
      </c>
      <c r="H36" s="71" t="s">
        <v>359</v>
      </c>
      <c r="I36" s="64"/>
      <c r="J36" s="61"/>
    </row>
    <row r="37" spans="1:10" ht="17.25" customHeight="1">
      <c r="A37" s="59">
        <v>302</v>
      </c>
      <c r="B37" s="59">
        <v>18</v>
      </c>
      <c r="C37" s="70" t="s">
        <v>182</v>
      </c>
      <c r="D37" s="64"/>
      <c r="E37" s="66"/>
      <c r="F37" s="59">
        <v>310</v>
      </c>
      <c r="G37" s="69" t="s">
        <v>268</v>
      </c>
      <c r="H37" s="71" t="s">
        <v>360</v>
      </c>
      <c r="I37" s="64"/>
      <c r="J37" s="61"/>
    </row>
    <row r="38" spans="1:10" ht="17.25" customHeight="1">
      <c r="A38" s="59">
        <v>302</v>
      </c>
      <c r="B38" s="59">
        <v>24</v>
      </c>
      <c r="C38" s="70" t="s">
        <v>302</v>
      </c>
      <c r="D38" s="64"/>
      <c r="E38" s="66"/>
      <c r="F38" s="59">
        <v>310</v>
      </c>
      <c r="G38" s="69" t="s">
        <v>271</v>
      </c>
      <c r="H38" s="71" t="s">
        <v>361</v>
      </c>
      <c r="I38" s="64"/>
      <c r="J38" s="61"/>
    </row>
    <row r="39" spans="1:10" ht="17.25" customHeight="1">
      <c r="A39" s="59">
        <v>302</v>
      </c>
      <c r="B39" s="59">
        <v>25</v>
      </c>
      <c r="C39" s="70" t="s">
        <v>304</v>
      </c>
      <c r="D39" s="64"/>
      <c r="E39" s="66"/>
      <c r="F39" s="59">
        <v>310</v>
      </c>
      <c r="G39" s="69" t="s">
        <v>274</v>
      </c>
      <c r="H39" s="71" t="s">
        <v>362</v>
      </c>
      <c r="I39" s="64"/>
      <c r="J39" s="61"/>
    </row>
    <row r="40" spans="1:10" ht="17.25" customHeight="1">
      <c r="A40" s="59">
        <v>302</v>
      </c>
      <c r="B40" s="59">
        <v>26</v>
      </c>
      <c r="C40" s="70" t="s">
        <v>306</v>
      </c>
      <c r="D40" s="64"/>
      <c r="E40" s="66"/>
      <c r="F40" s="59">
        <v>310</v>
      </c>
      <c r="G40" s="69" t="s">
        <v>116</v>
      </c>
      <c r="H40" s="71" t="s">
        <v>363</v>
      </c>
      <c r="I40" s="64"/>
      <c r="J40" s="61"/>
    </row>
    <row r="41" spans="1:10" ht="17.25" customHeight="1">
      <c r="A41" s="59">
        <v>302</v>
      </c>
      <c r="B41" s="59">
        <v>27</v>
      </c>
      <c r="C41" s="70" t="s">
        <v>184</v>
      </c>
      <c r="D41" s="64"/>
      <c r="E41" s="66"/>
      <c r="F41" s="59">
        <v>311</v>
      </c>
      <c r="G41" s="69"/>
      <c r="H41" s="67" t="s">
        <v>308</v>
      </c>
      <c r="I41" s="64"/>
      <c r="J41" s="61"/>
    </row>
    <row r="42" spans="1:10" ht="17.25" customHeight="1">
      <c r="A42" s="59">
        <v>302</v>
      </c>
      <c r="B42" s="59">
        <v>28</v>
      </c>
      <c r="C42" s="70" t="s">
        <v>309</v>
      </c>
      <c r="D42" s="64"/>
      <c r="E42" s="66"/>
      <c r="F42" s="59">
        <v>311</v>
      </c>
      <c r="G42" s="69" t="s">
        <v>117</v>
      </c>
      <c r="H42" s="69" t="s">
        <v>364</v>
      </c>
      <c r="I42" s="64"/>
      <c r="J42" s="61"/>
    </row>
    <row r="43" spans="1:10" ht="17.25" customHeight="1">
      <c r="A43" s="59">
        <v>302</v>
      </c>
      <c r="B43" s="59">
        <v>29</v>
      </c>
      <c r="C43" s="70" t="s">
        <v>311</v>
      </c>
      <c r="D43" s="64">
        <v>1.96</v>
      </c>
      <c r="E43" s="66"/>
      <c r="F43" s="59">
        <v>311</v>
      </c>
      <c r="G43" s="69" t="s">
        <v>116</v>
      </c>
      <c r="H43" s="69" t="s">
        <v>365</v>
      </c>
      <c r="I43" s="64"/>
      <c r="J43" s="61"/>
    </row>
    <row r="44" spans="1:10" ht="17.25" customHeight="1">
      <c r="A44" s="59">
        <v>302</v>
      </c>
      <c r="B44" s="59">
        <v>31</v>
      </c>
      <c r="C44" s="70" t="s">
        <v>193</v>
      </c>
      <c r="D44" s="64"/>
      <c r="E44" s="66"/>
      <c r="F44" s="59">
        <v>312</v>
      </c>
      <c r="G44" s="69"/>
      <c r="H44" s="73" t="s">
        <v>165</v>
      </c>
      <c r="I44" s="64"/>
      <c r="J44" s="61"/>
    </row>
    <row r="45" spans="1:10" ht="17.25" customHeight="1">
      <c r="A45" s="59">
        <v>302</v>
      </c>
      <c r="B45" s="59">
        <v>39</v>
      </c>
      <c r="C45" s="70" t="s">
        <v>313</v>
      </c>
      <c r="D45" s="64">
        <v>3.53</v>
      </c>
      <c r="E45" s="66"/>
      <c r="F45" s="59">
        <v>312</v>
      </c>
      <c r="G45" s="69" t="s">
        <v>117</v>
      </c>
      <c r="H45" s="69" t="s">
        <v>364</v>
      </c>
      <c r="I45" s="64"/>
      <c r="J45" s="61"/>
    </row>
    <row r="46" spans="1:10" ht="17.25" customHeight="1">
      <c r="A46" s="59">
        <v>302</v>
      </c>
      <c r="B46" s="59">
        <v>40</v>
      </c>
      <c r="C46" s="70" t="s">
        <v>314</v>
      </c>
      <c r="D46" s="64"/>
      <c r="E46" s="66"/>
      <c r="F46" s="59">
        <v>312</v>
      </c>
      <c r="G46" s="69" t="s">
        <v>171</v>
      </c>
      <c r="H46" s="69" t="s">
        <v>366</v>
      </c>
      <c r="I46" s="64"/>
      <c r="J46" s="61"/>
    </row>
    <row r="47" spans="1:10" ht="17.25" customHeight="1">
      <c r="A47" s="59">
        <v>302</v>
      </c>
      <c r="B47" s="59">
        <v>99</v>
      </c>
      <c r="C47" s="70" t="s">
        <v>198</v>
      </c>
      <c r="D47" s="64"/>
      <c r="E47" s="66"/>
      <c r="F47" s="59">
        <v>312</v>
      </c>
      <c r="G47" s="69" t="s">
        <v>181</v>
      </c>
      <c r="H47" s="69" t="s">
        <v>367</v>
      </c>
      <c r="I47" s="64"/>
      <c r="J47" s="61"/>
    </row>
    <row r="48" spans="1:10" ht="17.25" customHeight="1">
      <c r="A48" s="59">
        <v>303</v>
      </c>
      <c r="B48" s="66"/>
      <c r="C48" s="67" t="s">
        <v>317</v>
      </c>
      <c r="D48" s="68">
        <v>0.82</v>
      </c>
      <c r="E48" s="66"/>
      <c r="F48" s="59">
        <v>312</v>
      </c>
      <c r="G48" s="69" t="s">
        <v>112</v>
      </c>
      <c r="H48" s="69" t="s">
        <v>368</v>
      </c>
      <c r="I48" s="64"/>
      <c r="J48" s="61"/>
    </row>
    <row r="49" spans="1:10" ht="17.25" customHeight="1">
      <c r="A49" s="59">
        <v>303</v>
      </c>
      <c r="B49" s="69" t="s">
        <v>117</v>
      </c>
      <c r="C49" s="71" t="s">
        <v>369</v>
      </c>
      <c r="D49" s="64"/>
      <c r="E49" s="66"/>
      <c r="F49" s="59">
        <v>312</v>
      </c>
      <c r="G49" s="69" t="s">
        <v>116</v>
      </c>
      <c r="H49" s="71" t="s">
        <v>370</v>
      </c>
      <c r="I49" s="64"/>
      <c r="J49" s="61"/>
    </row>
    <row r="50" spans="1:10" ht="17.25" customHeight="1">
      <c r="A50" s="59">
        <v>303</v>
      </c>
      <c r="B50" s="69" t="s">
        <v>168</v>
      </c>
      <c r="C50" s="71" t="s">
        <v>371</v>
      </c>
      <c r="D50" s="64">
        <v>0.82</v>
      </c>
      <c r="E50" s="66"/>
      <c r="F50" s="59">
        <v>313</v>
      </c>
      <c r="G50" s="69"/>
      <c r="H50" s="67" t="s">
        <v>197</v>
      </c>
      <c r="I50" s="64"/>
      <c r="J50" s="61"/>
    </row>
    <row r="51" spans="1:10" ht="17.25" customHeight="1">
      <c r="A51" s="59">
        <v>303</v>
      </c>
      <c r="B51" s="69" t="s">
        <v>171</v>
      </c>
      <c r="C51" s="71" t="s">
        <v>372</v>
      </c>
      <c r="D51" s="64"/>
      <c r="E51" s="66"/>
      <c r="F51" s="59">
        <v>313</v>
      </c>
      <c r="G51" s="69" t="s">
        <v>117</v>
      </c>
      <c r="H51" s="71" t="s">
        <v>373</v>
      </c>
      <c r="I51" s="64"/>
      <c r="J51" s="61"/>
    </row>
    <row r="52" spans="1:10" ht="17.25" customHeight="1">
      <c r="A52" s="59">
        <v>303</v>
      </c>
      <c r="B52" s="69" t="s">
        <v>181</v>
      </c>
      <c r="C52" s="71" t="s">
        <v>374</v>
      </c>
      <c r="D52" s="64"/>
      <c r="E52" s="66"/>
      <c r="F52" s="59">
        <v>313</v>
      </c>
      <c r="G52" s="69" t="s">
        <v>168</v>
      </c>
      <c r="H52" s="71" t="s">
        <v>375</v>
      </c>
      <c r="I52" s="64"/>
      <c r="J52" s="61"/>
    </row>
    <row r="53" spans="1:10" ht="17.25" customHeight="1">
      <c r="A53" s="59">
        <v>303</v>
      </c>
      <c r="B53" s="69" t="s">
        <v>112</v>
      </c>
      <c r="C53" s="71" t="s">
        <v>376</v>
      </c>
      <c r="D53" s="64"/>
      <c r="E53" s="66"/>
      <c r="F53" s="59">
        <v>399</v>
      </c>
      <c r="G53" s="69"/>
      <c r="H53" s="67" t="s">
        <v>330</v>
      </c>
      <c r="I53" s="64"/>
      <c r="J53" s="61"/>
    </row>
    <row r="54" spans="1:10" ht="17.25" customHeight="1">
      <c r="A54" s="59">
        <v>303</v>
      </c>
      <c r="B54" s="69" t="s">
        <v>186</v>
      </c>
      <c r="C54" s="71" t="s">
        <v>377</v>
      </c>
      <c r="D54" s="64"/>
      <c r="E54" s="66"/>
      <c r="F54" s="59">
        <v>399</v>
      </c>
      <c r="G54" s="69" t="s">
        <v>186</v>
      </c>
      <c r="H54" s="71" t="s">
        <v>332</v>
      </c>
      <c r="I54" s="64"/>
      <c r="J54" s="61"/>
    </row>
    <row r="55" spans="1:10" ht="17.25" customHeight="1">
      <c r="A55" s="59">
        <v>303</v>
      </c>
      <c r="B55" s="69" t="s">
        <v>189</v>
      </c>
      <c r="C55" s="71" t="s">
        <v>378</v>
      </c>
      <c r="D55" s="64"/>
      <c r="E55" s="66"/>
      <c r="F55" s="59">
        <v>399</v>
      </c>
      <c r="G55" s="69" t="s">
        <v>189</v>
      </c>
      <c r="H55" s="71" t="s">
        <v>334</v>
      </c>
      <c r="I55" s="64"/>
      <c r="J55" s="61"/>
    </row>
    <row r="56" spans="1:10" ht="19.5" customHeight="1">
      <c r="A56" s="59">
        <v>303</v>
      </c>
      <c r="B56" s="69" t="s">
        <v>192</v>
      </c>
      <c r="C56" s="71" t="s">
        <v>379</v>
      </c>
      <c r="D56" s="64"/>
      <c r="E56" s="66"/>
      <c r="F56" s="59">
        <v>399</v>
      </c>
      <c r="G56" s="69" t="s">
        <v>192</v>
      </c>
      <c r="H56" s="71" t="s">
        <v>235</v>
      </c>
      <c r="I56" s="64"/>
      <c r="J56" s="61"/>
    </row>
    <row r="57" spans="1:10" ht="17.25" customHeight="1">
      <c r="A57" s="59">
        <v>303</v>
      </c>
      <c r="B57" s="69" t="s">
        <v>195</v>
      </c>
      <c r="C57" s="71" t="s">
        <v>380</v>
      </c>
      <c r="D57" s="64"/>
      <c r="E57" s="66"/>
      <c r="F57" s="59">
        <v>399</v>
      </c>
      <c r="G57" s="69" t="s">
        <v>116</v>
      </c>
      <c r="H57" s="71" t="s">
        <v>337</v>
      </c>
      <c r="I57" s="64"/>
      <c r="J57" s="61"/>
    </row>
    <row r="58" spans="1:10" ht="17.25" customHeight="1">
      <c r="A58" s="59">
        <v>303</v>
      </c>
      <c r="B58" s="69" t="s">
        <v>295</v>
      </c>
      <c r="C58" s="71" t="s">
        <v>381</v>
      </c>
      <c r="D58" s="64"/>
      <c r="E58" s="66"/>
      <c r="F58" s="66"/>
      <c r="G58" s="69"/>
      <c r="H58" s="66"/>
      <c r="I58" s="77"/>
      <c r="J58" s="61"/>
    </row>
    <row r="59" spans="1:10" ht="17.25" customHeight="1">
      <c r="A59" s="59">
        <v>303</v>
      </c>
      <c r="B59" s="59">
        <v>99</v>
      </c>
      <c r="C59" s="71" t="s">
        <v>382</v>
      </c>
      <c r="D59" s="64"/>
      <c r="E59" s="66"/>
      <c r="F59" s="66"/>
      <c r="G59" s="69"/>
      <c r="H59" s="66"/>
      <c r="I59" s="77"/>
      <c r="J59" s="61"/>
    </row>
    <row r="60" spans="1:10" ht="17.25" customHeight="1">
      <c r="A60" s="74"/>
      <c r="B60" s="74"/>
      <c r="C60" s="75"/>
      <c r="D60" s="76"/>
      <c r="E60" s="72"/>
      <c r="F60" s="72"/>
      <c r="G60" s="75"/>
      <c r="H60" s="72"/>
      <c r="I60" s="72"/>
      <c r="J60" s="55"/>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r:id="rId1"/>
  <headerFooter>
    <oddFooter>&amp;C页(&amp;P)</oddFooter>
  </headerFooter>
  <ignoredErrors>
    <ignoredError sqref="B7 G7 B8 G8 B9 G9 B10 G10 B11 B12 G12 B13 G13 G14 G15 G16 G17 G18 G19 G20 B21 G21 B22 G22 B23 G23 B24 B25 G25 B26 G26 B27 G27 B28 G28 B29 G29 G30 G31 G32 G33 G34 G35 G36 G37 G38 G39 G40 G42 G43 G45 G46 G47 G48 B49 G49 B50 B51 G51 B52 G52 B53 B54 G54 B55 G55 B56 G56 B57 G57 B58" numberStoredAsText="1"/>
  </ignoredErrors>
</worksheet>
</file>

<file path=xl/worksheets/sheet9.xml><?xml version="1.0" encoding="utf-8"?>
<worksheet xmlns="http://schemas.openxmlformats.org/spreadsheetml/2006/main" xmlns:r="http://schemas.openxmlformats.org/officeDocument/2006/relationships">
  <dimension ref="A1:K9"/>
  <sheetViews>
    <sheetView workbookViewId="0">
      <selection activeCell="A2" sqref="A2:D2"/>
    </sheetView>
  </sheetViews>
  <sheetFormatPr defaultRowHeight="14"/>
  <cols>
    <col min="1" max="3" width="5.453125" customWidth="1"/>
    <col min="4" max="4" width="18.90625" customWidth="1"/>
    <col min="5" max="5" width="12.6328125" customWidth="1"/>
    <col min="6" max="6" width="16.6328125" customWidth="1"/>
    <col min="7" max="7" width="19.90625" customWidth="1"/>
    <col min="8" max="8" width="15.36328125" customWidth="1"/>
    <col min="9" max="9" width="16.453125" customWidth="1"/>
    <col min="10" max="10" width="14.08984375" customWidth="1"/>
    <col min="11" max="11" width="1.26953125" customWidth="1"/>
  </cols>
  <sheetData>
    <row r="1" spans="1:11" ht="54" customHeight="1">
      <c r="A1" s="165" t="s">
        <v>383</v>
      </c>
      <c r="B1" s="166"/>
      <c r="C1" s="166"/>
      <c r="D1" s="166"/>
      <c r="E1" s="166"/>
      <c r="F1" s="166"/>
      <c r="G1" s="166"/>
      <c r="H1" s="166"/>
      <c r="I1" s="166"/>
      <c r="J1" s="167"/>
      <c r="K1" s="19"/>
    </row>
    <row r="2" spans="1:11" ht="14.25" customHeight="1">
      <c r="A2" s="168" t="s">
        <v>491</v>
      </c>
      <c r="B2" s="169"/>
      <c r="C2" s="169"/>
      <c r="D2" s="170"/>
      <c r="E2" s="20"/>
      <c r="F2" s="20"/>
      <c r="G2" s="20"/>
      <c r="H2" s="20"/>
      <c r="I2" s="20"/>
      <c r="J2" s="20" t="s">
        <v>1</v>
      </c>
      <c r="K2" s="19"/>
    </row>
    <row r="3" spans="1:11" ht="14.25" customHeight="1">
      <c r="A3" s="163" t="s">
        <v>93</v>
      </c>
      <c r="B3" s="163"/>
      <c r="C3" s="163"/>
      <c r="D3" s="163" t="s">
        <v>95</v>
      </c>
      <c r="E3" s="163" t="s">
        <v>384</v>
      </c>
      <c r="F3" s="163" t="s">
        <v>159</v>
      </c>
      <c r="G3" s="163" t="s">
        <v>385</v>
      </c>
      <c r="H3" s="163" t="s">
        <v>386</v>
      </c>
      <c r="I3" s="163" t="s">
        <v>387</v>
      </c>
      <c r="J3" s="163" t="s">
        <v>5</v>
      </c>
      <c r="K3" s="23"/>
    </row>
    <row r="4" spans="1:11" ht="14.25" customHeight="1">
      <c r="A4" s="22" t="s">
        <v>100</v>
      </c>
      <c r="B4" s="22" t="s">
        <v>101</v>
      </c>
      <c r="C4" s="22" t="s">
        <v>102</v>
      </c>
      <c r="D4" s="163"/>
      <c r="E4" s="163"/>
      <c r="F4" s="163"/>
      <c r="G4" s="163"/>
      <c r="H4" s="163"/>
      <c r="I4" s="163"/>
      <c r="J4" s="163"/>
      <c r="K4" s="23"/>
    </row>
    <row r="5" spans="1:11" ht="14.25" customHeight="1">
      <c r="A5" s="163" t="s">
        <v>7</v>
      </c>
      <c r="B5" s="164"/>
      <c r="C5" s="164"/>
      <c r="D5" s="164"/>
      <c r="E5" s="164"/>
      <c r="F5" s="164"/>
      <c r="G5" s="164"/>
      <c r="H5" s="164"/>
      <c r="I5" s="164"/>
      <c r="J5" s="78">
        <v>22.91</v>
      </c>
      <c r="K5" s="23"/>
    </row>
    <row r="6" spans="1:11" ht="14.25" customHeight="1">
      <c r="A6" s="25" t="s">
        <v>122</v>
      </c>
      <c r="B6" s="25" t="s">
        <v>112</v>
      </c>
      <c r="C6" s="25" t="s">
        <v>112</v>
      </c>
      <c r="D6" s="25" t="s">
        <v>114</v>
      </c>
      <c r="E6" s="25" t="s">
        <v>113</v>
      </c>
      <c r="F6" s="25" t="s">
        <v>114</v>
      </c>
      <c r="G6" s="25" t="s">
        <v>388</v>
      </c>
      <c r="H6" s="25" t="s">
        <v>389</v>
      </c>
      <c r="I6" s="25" t="s">
        <v>390</v>
      </c>
      <c r="J6" s="79" t="s">
        <v>391</v>
      </c>
      <c r="K6" s="23"/>
    </row>
    <row r="7" spans="1:11" ht="14.25" customHeight="1">
      <c r="A7" s="25" t="s">
        <v>122</v>
      </c>
      <c r="B7" s="25" t="s">
        <v>112</v>
      </c>
      <c r="C7" s="25" t="s">
        <v>117</v>
      </c>
      <c r="D7" s="25" t="s">
        <v>114</v>
      </c>
      <c r="E7" s="25" t="s">
        <v>113</v>
      </c>
      <c r="F7" s="25" t="s">
        <v>114</v>
      </c>
      <c r="G7" s="25" t="s">
        <v>392</v>
      </c>
      <c r="H7" s="25"/>
      <c r="I7" s="25"/>
      <c r="J7" s="79" t="s">
        <v>393</v>
      </c>
      <c r="K7" s="23"/>
    </row>
    <row r="8" spans="1:11" ht="14.25" customHeight="1">
      <c r="A8" s="25" t="s">
        <v>122</v>
      </c>
      <c r="B8" s="25" t="s">
        <v>112</v>
      </c>
      <c r="C8" s="25" t="s">
        <v>117</v>
      </c>
      <c r="D8" s="25" t="s">
        <v>114</v>
      </c>
      <c r="E8" s="25" t="s">
        <v>113</v>
      </c>
      <c r="F8" s="25" t="s">
        <v>114</v>
      </c>
      <c r="G8" s="25" t="s">
        <v>394</v>
      </c>
      <c r="H8" s="25"/>
      <c r="I8" s="25"/>
      <c r="J8" s="79" t="s">
        <v>395</v>
      </c>
      <c r="K8" s="23"/>
    </row>
    <row r="9" spans="1:11" ht="7.5" customHeight="1">
      <c r="A9" s="30"/>
      <c r="B9" s="30"/>
      <c r="C9" s="30"/>
      <c r="D9" s="30"/>
      <c r="E9" s="30"/>
      <c r="F9" s="30"/>
      <c r="G9" s="30"/>
      <c r="H9" s="30"/>
      <c r="I9" s="30"/>
      <c r="J9" s="30"/>
      <c r="K9" s="19"/>
    </row>
  </sheetData>
  <mergeCells count="11">
    <mergeCell ref="H3:H4"/>
    <mergeCell ref="I3:I4"/>
    <mergeCell ref="A5:I5"/>
    <mergeCell ref="J3:J4"/>
    <mergeCell ref="A1:J1"/>
    <mergeCell ref="A2:D2"/>
    <mergeCell ref="A3:C3"/>
    <mergeCell ref="D3:D4"/>
    <mergeCell ref="E3:E4"/>
    <mergeCell ref="F3:F4"/>
    <mergeCell ref="G3:G4"/>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ignoredErrors>
    <ignoredError sqref="A6 B6 C6 E6 J6 A7 B7 C7 E7 J7 A8 B8 C8 E8 J8"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1-1部门收支总体情况表</vt:lpstr>
      <vt:lpstr>1-2部门收入总体情况表</vt:lpstr>
      <vt:lpstr>1-3部门支出总体情况表</vt:lpstr>
      <vt:lpstr>2-1财政拨款收支总体情况表</vt:lpstr>
      <vt:lpstr>2-2一般公共预算支出情况表</vt:lpstr>
      <vt:lpstr>2-3一般公共预算支出情况表（政府经济分类）</vt:lpstr>
      <vt:lpstr>2-4一般公共预算支出情况表（部门经济分类）</vt:lpstr>
      <vt:lpstr>2-5一般公共预算基本支出情况表（部门经济分类）</vt:lpstr>
      <vt:lpstr>2-6一般公共预算项目支出情况表</vt:lpstr>
      <vt:lpstr>2-7一般公共预算“三公”经费支出情况表</vt:lpstr>
      <vt:lpstr>2-8政府性基金预算支出情况表</vt:lpstr>
      <vt:lpstr>2-9政府性基金预算项目支出情况表</vt:lpstr>
      <vt:lpstr>2-10机关运行经费情况表</vt:lpstr>
      <vt:lpstr>2-11政府采购表</vt:lpstr>
      <vt:lpstr>2-12国有资本经营预算收入表</vt:lpstr>
      <vt:lpstr>2-13国有资本经营预算支出表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2011-12-31T06:39:17Z</dcterms:created>
  <dcterms:modified xsi:type="dcterms:W3CDTF">2019-05-05T00:46:50Z</dcterms:modified>
</cp:coreProperties>
</file>